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teven Young\Desktop\"/>
    </mc:Choice>
  </mc:AlternateContent>
  <bookViews>
    <workbookView xWindow="0" yWindow="0" windowWidth="28800" windowHeight="13620" tabRatio="945" activeTab="1"/>
  </bookViews>
  <sheets>
    <sheet name="Boys SH Master" sheetId="1" r:id="rId1"/>
    <sheet name="Girls SH Master" sheetId="2" r:id="rId2"/>
  </sheets>
  <definedNames>
    <definedName name="_xlnm.Print_Area" localSheetId="0">'Boys SH Master'!$A$1:$J$68</definedName>
    <definedName name="_xlnm.Print_Area" localSheetId="1">'Girls SH Master'!$A$1:$J$68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4" i="2" l="1"/>
  <c r="N17" i="2" s="1"/>
  <c r="F64" i="2"/>
  <c r="M17" i="2" s="1"/>
  <c r="H10" i="2"/>
  <c r="H13" i="2"/>
  <c r="H16" i="2"/>
  <c r="F19" i="2"/>
  <c r="H19" i="2"/>
  <c r="F22" i="2"/>
  <c r="H22" i="2"/>
  <c r="F25" i="2"/>
  <c r="H25" i="2"/>
  <c r="F28" i="2"/>
  <c r="H28" i="2"/>
  <c r="F31" i="2"/>
  <c r="H31" i="2"/>
  <c r="F34" i="2"/>
  <c r="H34" i="2"/>
  <c r="F37" i="2"/>
  <c r="H37" i="2"/>
  <c r="F40" i="2"/>
  <c r="H40" i="2"/>
  <c r="M22" i="1" l="1"/>
  <c r="M24" i="1"/>
  <c r="N24" i="1"/>
  <c r="N22" i="1"/>
  <c r="M19" i="1"/>
  <c r="N19" i="1"/>
  <c r="N18" i="1"/>
  <c r="M20" i="1"/>
  <c r="G12" i="2"/>
  <c r="G15" i="2" s="1"/>
  <c r="G18" i="2" s="1"/>
  <c r="G21" i="2" s="1"/>
  <c r="G24" i="2" s="1"/>
  <c r="G27" i="2" s="1"/>
  <c r="G30" i="2" s="1"/>
  <c r="G33" i="2" s="1"/>
  <c r="G36" i="2" s="1"/>
  <c r="G39" i="2" s="1"/>
  <c r="G42" i="2" s="1"/>
  <c r="I12" i="2"/>
  <c r="I15" i="2" s="1"/>
  <c r="I18" i="2" s="1"/>
  <c r="I21" i="2" s="1"/>
  <c r="I24" i="2" s="1"/>
  <c r="I27" i="2" s="1"/>
  <c r="I30" i="2" s="1"/>
  <c r="I33" i="2" s="1"/>
  <c r="I36" i="2" s="1"/>
  <c r="I39" i="2" s="1"/>
  <c r="I42" i="2" s="1"/>
</calcChain>
</file>

<file path=xl/sharedStrings.xml><?xml version="1.0" encoding="utf-8"?>
<sst xmlns="http://schemas.openxmlformats.org/spreadsheetml/2006/main" count="383" uniqueCount="211">
  <si>
    <t>Pennsylvania Interscholastic Athletic Assiciation</t>
  </si>
  <si>
    <t>Track &amp; Field</t>
  </si>
  <si>
    <t>Official Scoresheet</t>
  </si>
  <si>
    <t>Senior High Boys Meet</t>
  </si>
  <si>
    <t xml:space="preserve">Home:  </t>
  </si>
  <si>
    <t>Date:</t>
  </si>
  <si>
    <t xml:space="preserve">Visitor:  </t>
  </si>
  <si>
    <r>
      <t>1</t>
    </r>
    <r>
      <rPr>
        <b/>
        <vertAlign val="superscript"/>
        <sz val="10"/>
        <rFont val="Arial"/>
        <family val="2"/>
      </rPr>
      <t>st</t>
    </r>
  </si>
  <si>
    <r>
      <t>2</t>
    </r>
    <r>
      <rPr>
        <b/>
        <vertAlign val="superscript"/>
        <sz val="10"/>
        <rFont val="Arial"/>
        <family val="2"/>
      </rPr>
      <t>nd</t>
    </r>
  </si>
  <si>
    <r>
      <t>3</t>
    </r>
    <r>
      <rPr>
        <b/>
        <vertAlign val="superscript"/>
        <sz val="10"/>
        <rFont val="Arial"/>
        <family val="2"/>
      </rPr>
      <t>rd</t>
    </r>
  </si>
  <si>
    <t>4 X 800m Relay</t>
  </si>
  <si>
    <t>Time / Distance</t>
  </si>
  <si>
    <t>110m HH</t>
  </si>
  <si>
    <t>100m Dash</t>
  </si>
  <si>
    <t>Event Analysis</t>
  </si>
  <si>
    <t>Track</t>
  </si>
  <si>
    <t>1600m Run</t>
  </si>
  <si>
    <t>Field</t>
  </si>
  <si>
    <t>Distance</t>
  </si>
  <si>
    <t>Sprints</t>
  </si>
  <si>
    <t>4 X 100m Relay</t>
  </si>
  <si>
    <t>Relays</t>
  </si>
  <si>
    <t>Jumps</t>
  </si>
  <si>
    <t>Throws</t>
  </si>
  <si>
    <t>400m Dash</t>
  </si>
  <si>
    <t>800m Run</t>
  </si>
  <si>
    <t>300m IH</t>
  </si>
  <si>
    <t>200m Dash</t>
  </si>
  <si>
    <t>3200m Run</t>
  </si>
  <si>
    <t>4 X 400m Relay</t>
  </si>
  <si>
    <t>High Jump</t>
  </si>
  <si>
    <t>Long Jump</t>
  </si>
  <si>
    <t>Shot Put</t>
  </si>
  <si>
    <t>Total Score</t>
  </si>
  <si>
    <t>Discus</t>
  </si>
  <si>
    <t>Pole Vault</t>
  </si>
  <si>
    <t>Javelin</t>
  </si>
  <si>
    <t>Final Score</t>
  </si>
  <si>
    <t xml:space="preserve">Meet Official:  </t>
  </si>
  <si>
    <t>Senior High Girls Meet</t>
  </si>
  <si>
    <t>100m HH</t>
  </si>
  <si>
    <t>Triple Jump</t>
  </si>
  <si>
    <t>Manheim Central</t>
  </si>
  <si>
    <t>MC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</si>
  <si>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</si>
  <si>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Warwick</t>
  </si>
  <si>
    <t>April 27 2026</t>
  </si>
  <si>
    <t>W</t>
  </si>
  <si>
    <t>Peg Heyes Jim Frey</t>
  </si>
  <si>
    <t>Peg Hayes  Jim Frey</t>
  </si>
  <si>
    <t>L Ritchie</t>
  </si>
  <si>
    <t>E Carvell</t>
  </si>
  <si>
    <t>B Ruth</t>
  </si>
  <si>
    <t>P Pusey</t>
  </si>
  <si>
    <t>G Seifferlein</t>
  </si>
  <si>
    <t>L Sell</t>
  </si>
  <si>
    <t>I Widders</t>
  </si>
  <si>
    <t>C Weaver</t>
  </si>
  <si>
    <t>Evan Hartel</t>
  </si>
  <si>
    <t>Andrew Brubaker</t>
  </si>
  <si>
    <t>Ezra Taylor</t>
  </si>
  <si>
    <t>017:0</t>
  </si>
  <si>
    <t>017:6</t>
  </si>
  <si>
    <t>018:2</t>
  </si>
  <si>
    <t>Kylie Mattiace</t>
  </si>
  <si>
    <t>Andriana Williams</t>
  </si>
  <si>
    <t>Lexi Zimmerman</t>
  </si>
  <si>
    <t>015:0</t>
  </si>
  <si>
    <t>016:8</t>
  </si>
  <si>
    <t>016:9</t>
  </si>
  <si>
    <t>Lily Smith</t>
  </si>
  <si>
    <t>Jillian Flowers</t>
  </si>
  <si>
    <t>Ameera Riley</t>
  </si>
  <si>
    <t>012:9</t>
  </si>
  <si>
    <t>013:1</t>
  </si>
  <si>
    <t>013:2</t>
  </si>
  <si>
    <t>Vincent Yacoviello</t>
  </si>
  <si>
    <t>Trevor Grice</t>
  </si>
  <si>
    <t>Nate Bowerman</t>
  </si>
  <si>
    <t>011:2</t>
  </si>
  <si>
    <t>011:3</t>
  </si>
  <si>
    <t>011:4</t>
  </si>
  <si>
    <t>Thomas Myers</t>
  </si>
  <si>
    <t>Cooper Neid</t>
  </si>
  <si>
    <t>Mac Higgins</t>
  </si>
  <si>
    <t>44'0</t>
  </si>
  <si>
    <t>41'9</t>
  </si>
  <si>
    <t>41'6 3/4</t>
  </si>
  <si>
    <t>Tay Shawn</t>
  </si>
  <si>
    <t>Jeremiah Hutchinson</t>
  </si>
  <si>
    <t>Toby Rohrer</t>
  </si>
  <si>
    <t>37'3</t>
  </si>
  <si>
    <t>36'10</t>
  </si>
  <si>
    <t>35'</t>
  </si>
  <si>
    <t>Maddie Gillis</t>
  </si>
  <si>
    <t>Lily Mayfield</t>
  </si>
  <si>
    <t>5'0</t>
  </si>
  <si>
    <t>4'10</t>
  </si>
  <si>
    <t>4'8</t>
  </si>
  <si>
    <t>Annalay Glen</t>
  </si>
  <si>
    <t>Kate Shelly</t>
  </si>
  <si>
    <t>Layna Deller</t>
  </si>
  <si>
    <t>8'6</t>
  </si>
  <si>
    <t>8'0</t>
  </si>
  <si>
    <t>7'0</t>
  </si>
  <si>
    <t>Avery Ibach</t>
  </si>
  <si>
    <t>Alaina Stoner</t>
  </si>
  <si>
    <t>Kinsey Swords</t>
  </si>
  <si>
    <t>05:48.6</t>
  </si>
  <si>
    <t>M Gillis,</t>
  </si>
  <si>
    <t>J Heavner</t>
  </si>
  <si>
    <t>L Smith</t>
  </si>
  <si>
    <t>050:2</t>
  </si>
  <si>
    <t>Clayton Carvell</t>
  </si>
  <si>
    <t>Tim Jackson</t>
  </si>
  <si>
    <t>Eli Antes</t>
  </si>
  <si>
    <t>R Furr</t>
  </si>
  <si>
    <t>V Viacoviollo</t>
  </si>
  <si>
    <t>T Grier</t>
  </si>
  <si>
    <t>Q Diehm</t>
  </si>
  <si>
    <t>046:4</t>
  </si>
  <si>
    <t>97'9</t>
  </si>
  <si>
    <t>88'2</t>
  </si>
  <si>
    <t>84'10</t>
  </si>
  <si>
    <t>Erika Kline</t>
  </si>
  <si>
    <t>Alyssa Myers</t>
  </si>
  <si>
    <t>Grace Myers</t>
  </si>
  <si>
    <t>Kaylee Brubaker</t>
  </si>
  <si>
    <t>16'0</t>
  </si>
  <si>
    <t>15'10 1/4</t>
  </si>
  <si>
    <t>15'8 3/4</t>
  </si>
  <si>
    <t>Jessica Heavner</t>
  </si>
  <si>
    <t>Annalaye Glenn</t>
  </si>
  <si>
    <t>059:9</t>
  </si>
  <si>
    <t>Jackson Sargent</t>
  </si>
  <si>
    <t>Max Kosydar</t>
  </si>
  <si>
    <t>Quinn Diehm</t>
  </si>
  <si>
    <t>052:9</t>
  </si>
  <si>
    <t>053:6</t>
  </si>
  <si>
    <t>054:6</t>
  </si>
  <si>
    <t>Isabella George</t>
  </si>
  <si>
    <t>Dakota Martin</t>
  </si>
  <si>
    <t>33'1</t>
  </si>
  <si>
    <t>31'9</t>
  </si>
  <si>
    <t>31' 5 1/4</t>
  </si>
  <si>
    <t>Kylie Mattice</t>
  </si>
  <si>
    <t>Rebecca Musser</t>
  </si>
  <si>
    <t>Andrianna Williams</t>
  </si>
  <si>
    <t>046:7</t>
  </si>
  <si>
    <t>048:6</t>
  </si>
  <si>
    <t>050:3</t>
  </si>
  <si>
    <t>Nadav Sofian</t>
  </si>
  <si>
    <t>Harper Meckley</t>
  </si>
  <si>
    <t>046:5</t>
  </si>
  <si>
    <t>048:8</t>
  </si>
  <si>
    <t>049:5</t>
  </si>
  <si>
    <t>Leah Ritchey</t>
  </si>
  <si>
    <t>Brooke Ruth</t>
  </si>
  <si>
    <t>Aubrey Schreib</t>
  </si>
  <si>
    <t>Cole Weaver</t>
  </si>
  <si>
    <t>Gus Seifferlein</t>
  </si>
  <si>
    <t>Gabe Witmer</t>
  </si>
  <si>
    <t>138'4</t>
  </si>
  <si>
    <t>137'8</t>
  </si>
  <si>
    <t>135'4</t>
  </si>
  <si>
    <t>Vincent Yacovielo</t>
  </si>
  <si>
    <t>6'2</t>
  </si>
  <si>
    <t>5'10</t>
  </si>
  <si>
    <t>Ryker Geesaman</t>
  </si>
  <si>
    <t>023:2</t>
  </si>
  <si>
    <t>023:8</t>
  </si>
  <si>
    <t>024:6</t>
  </si>
  <si>
    <t>026:5</t>
  </si>
  <si>
    <t>027:2</t>
  </si>
  <si>
    <t>027:5</t>
  </si>
  <si>
    <t>32'3</t>
  </si>
  <si>
    <t>31'11</t>
  </si>
  <si>
    <t>30'2</t>
  </si>
  <si>
    <t>Tayshawn Dow</t>
  </si>
  <si>
    <t>18'9 3/4</t>
  </si>
  <si>
    <t>18'1</t>
  </si>
  <si>
    <t>17'5 3/34</t>
  </si>
  <si>
    <t>D Moffett</t>
  </si>
  <si>
    <t>A Brubaker</t>
  </si>
  <si>
    <t>M Koyydar</t>
  </si>
  <si>
    <t>J Sargent</t>
  </si>
  <si>
    <t>Ian Widders</t>
  </si>
  <si>
    <t>Wade Snavely</t>
  </si>
  <si>
    <t>Brooks Hollinger</t>
  </si>
  <si>
    <t>011:42.1</t>
  </si>
  <si>
    <t>011:58.2</t>
  </si>
  <si>
    <t>012:09.8</t>
  </si>
  <si>
    <t>Braelynn Deeter</t>
  </si>
  <si>
    <t>012:26.9</t>
  </si>
  <si>
    <t>012:49.6</t>
  </si>
  <si>
    <t>012:50.0</t>
  </si>
  <si>
    <t>A Glenn</t>
  </si>
  <si>
    <t>04:13.2</t>
  </si>
  <si>
    <t>Isabella Geroge</t>
  </si>
  <si>
    <t>Debbie Grant</t>
  </si>
  <si>
    <t>Thomas Meyers</t>
  </si>
  <si>
    <t>Jordan Henen</t>
  </si>
  <si>
    <t>154"4</t>
  </si>
  <si>
    <t>149'0</t>
  </si>
  <si>
    <t>136'11</t>
  </si>
  <si>
    <t>Shawn Kreider</t>
  </si>
  <si>
    <t>13'0</t>
  </si>
  <si>
    <t>11'0</t>
  </si>
  <si>
    <t>100'8</t>
  </si>
  <si>
    <t>111'4</t>
  </si>
  <si>
    <t>120'6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</si>
</sst>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d&quot;, &quot;yyyy;@"/>
  </numFmts>
  <fonts count="9" x14ac:knownFonts="1">
    <font>
      <sz val="10"/>
      <name val="Arial"/>
      <family val="2"/>
    </font>
    <font>
      <b/>
      <sz val="11"/>
      <name val="Arial"/>
      <family val="2"/>
    </font>
    <font>
      <b/>
      <i/>
      <sz val="16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i/>
      <sz val="10"/>
      <color indexed="10"/>
      <name val="Arial"/>
      <family val="2"/>
    </font>
    <font>
      <b/>
      <i/>
      <sz val="12"/>
      <name val="Arial"/>
      <family val="2"/>
    </font>
    <font>
      <sz val="16"/>
      <name val="Brush Script MT"/>
      <family val="4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indexed="22"/>
        <bgColor indexed="31"/>
      </patternFill>
    </fill>
    <fill>
      <patternFill patternType="solid">
        <fgColor indexed="45"/>
        <bgColor indexed="29"/>
      </patternFill>
    </fill>
  </fills>
  <borders count="4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ck">
        <color indexed="44"/>
      </right>
      <top style="thin">
        <color indexed="8"/>
      </top>
      <bottom/>
      <diagonal/>
    </border>
    <border>
      <left/>
      <right style="thick">
        <color indexed="44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44"/>
      </right>
      <top/>
      <bottom style="thick">
        <color indexed="44"/>
      </bottom>
      <diagonal/>
    </border>
    <border>
      <left style="medium">
        <color indexed="44"/>
      </left>
      <right style="medium">
        <color indexed="44"/>
      </right>
      <top/>
      <bottom/>
      <diagonal/>
    </border>
    <border>
      <left style="medium">
        <color indexed="44"/>
      </left>
      <right style="medium">
        <color indexed="44"/>
      </right>
      <top/>
      <bottom style="thick">
        <color indexed="44"/>
      </bottom>
      <diagonal/>
    </border>
    <border>
      <left style="medium">
        <color indexed="44"/>
      </left>
      <right style="thick">
        <color indexed="44"/>
      </right>
      <top/>
      <bottom style="thick">
        <color indexed="44"/>
      </bottom>
      <diagonal/>
    </border>
    <border>
      <left style="thick">
        <color indexed="14"/>
      </left>
      <right style="thin">
        <color indexed="14"/>
      </right>
      <top style="thick">
        <color indexed="14"/>
      </top>
      <bottom style="thick">
        <color indexed="14"/>
      </bottom>
      <diagonal/>
    </border>
    <border>
      <left style="thin">
        <color indexed="14"/>
      </left>
      <right style="thin">
        <color indexed="14"/>
      </right>
      <top/>
      <bottom style="thick">
        <color indexed="14"/>
      </bottom>
      <diagonal/>
    </border>
    <border>
      <left style="thin">
        <color indexed="14"/>
      </left>
      <right style="thick">
        <color indexed="14"/>
      </right>
      <top/>
      <bottom style="thick">
        <color indexed="1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3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4" borderId="3" xfId="0" applyFill="1" applyBorder="1" applyAlignment="1">
      <alignment horizontal="right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right"/>
    </xf>
    <xf numFmtId="49" fontId="0" fillId="0" borderId="11" xfId="0" applyNumberFormat="1" applyBorder="1" applyAlignment="1">
      <alignment horizontal="center"/>
    </xf>
    <xf numFmtId="47" fontId="0" fillId="4" borderId="11" xfId="0" applyNumberFormat="1" applyFill="1" applyBorder="1" applyAlignment="1">
      <alignment horizontal="center"/>
    </xf>
    <xf numFmtId="47" fontId="0" fillId="4" borderId="12" xfId="0" applyNumberForma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0" fontId="0" fillId="0" borderId="11" xfId="0" applyBorder="1"/>
    <xf numFmtId="0" fontId="0" fillId="0" borderId="17" xfId="0" applyBorder="1"/>
    <xf numFmtId="0" fontId="0" fillId="0" borderId="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4" borderId="3" xfId="0" applyFill="1" applyBorder="1"/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47" fontId="0" fillId="0" borderId="11" xfId="0" applyNumberFormat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16" fontId="0" fillId="0" borderId="13" xfId="0" applyNumberFormat="1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4" xfId="0" applyBorder="1" applyAlignment="1">
      <alignment horizontal="right"/>
    </xf>
    <xf numFmtId="0" fontId="0" fillId="5" borderId="0" xfId="0" applyFill="1"/>
    <xf numFmtId="0" fontId="0" fillId="5" borderId="0" xfId="0" applyFill="1" applyAlignment="1">
      <alignment horizontal="center"/>
    </xf>
    <xf numFmtId="0" fontId="4" fillId="0" borderId="18" xfId="0" applyFont="1" applyBorder="1" applyAlignment="1">
      <alignment horizontal="center"/>
    </xf>
    <xf numFmtId="0" fontId="0" fillId="4" borderId="25" xfId="0" applyFill="1" applyBorder="1" applyAlignment="1">
      <alignment horizontal="center"/>
    </xf>
    <xf numFmtId="47" fontId="0" fillId="4" borderId="26" xfId="0" applyNumberFormat="1" applyFill="1" applyBorder="1" applyAlignment="1">
      <alignment horizontal="center"/>
    </xf>
    <xf numFmtId="0" fontId="0" fillId="0" borderId="25" xfId="0" applyBorder="1" applyAlignment="1">
      <alignment horizontal="center"/>
    </xf>
    <xf numFmtId="49" fontId="0" fillId="0" borderId="26" xfId="0" applyNumberFormat="1" applyBorder="1" applyAlignment="1">
      <alignment horizontal="center"/>
    </xf>
    <xf numFmtId="47" fontId="0" fillId="4" borderId="3" xfId="0" applyNumberFormat="1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2" xfId="0" applyBorder="1" applyAlignment="1">
      <alignment horizontal="center"/>
    </xf>
    <xf numFmtId="47" fontId="0" fillId="0" borderId="27" xfId="0" applyNumberFormat="1" applyBorder="1" applyAlignment="1">
      <alignment horizontal="center"/>
    </xf>
    <xf numFmtId="47" fontId="0" fillId="0" borderId="28" xfId="0" applyNumberFormat="1" applyBorder="1" applyAlignment="1">
      <alignment horizontal="center"/>
    </xf>
    <xf numFmtId="47" fontId="0" fillId="0" borderId="12" xfId="0" applyNumberFormat="1" applyBorder="1" applyAlignment="1">
      <alignment horizontal="center"/>
    </xf>
    <xf numFmtId="47" fontId="0" fillId="0" borderId="3" xfId="0" applyNumberFormat="1" applyBorder="1" applyAlignment="1">
      <alignment horizontal="center"/>
    </xf>
    <xf numFmtId="46" fontId="0" fillId="0" borderId="27" xfId="0" applyNumberFormat="1" applyBorder="1" applyAlignment="1">
      <alignment horizontal="center"/>
    </xf>
    <xf numFmtId="46" fontId="0" fillId="0" borderId="3" xfId="0" applyNumberFormat="1" applyBorder="1" applyAlignment="1">
      <alignment horizontal="center"/>
    </xf>
    <xf numFmtId="46" fontId="0" fillId="0" borderId="28" xfId="0" applyNumberFormat="1" applyBorder="1" applyAlignment="1">
      <alignment horizontal="center"/>
    </xf>
    <xf numFmtId="46" fontId="0" fillId="0" borderId="11" xfId="0" applyNumberFormat="1" applyBorder="1" applyAlignment="1">
      <alignment horizontal="center"/>
    </xf>
    <xf numFmtId="0" fontId="0" fillId="4" borderId="34" xfId="0" applyFill="1" applyBorder="1" applyAlignment="1">
      <alignment horizont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8" fillId="0" borderId="24" xfId="0" applyFont="1" applyBorder="1" applyAlignment="1">
      <alignment horizontal="left"/>
    </xf>
    <xf numFmtId="20" fontId="0" fillId="0" borderId="24" xfId="0" applyNumberFormat="1" applyBorder="1" applyAlignment="1">
      <alignment horizontal="right"/>
    </xf>
    <xf numFmtId="20" fontId="8" fillId="0" borderId="24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00FF00"/>
      <rgbColor rgb="000000FF"/>
      <rgbColor rgb="00FFFF00"/>
      <rgbColor rgb="00F20884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1397000</xdr:colOff>
      <xdr:row>9</xdr:row>
      <xdr:rowOff>6350</xdr:rowOff>
    </xdr:from>
    <xdr:to>
      <xdr:col>6</xdr:col>
      <xdr:colOff>381000</xdr:colOff>
      <xdr:row>11</xdr:row>
      <xdr:rowOff>146050</xdr:rowOff>
    </xdr:to>
    <xdr:sp macro="" textlink="">
      <xdr:nvSpPr>
        <xdr:cNvPr id="1415" name="Line 1">
          <a:extLst>
            <a:ext uri="{FF2B5EF4-FFF2-40B4-BE49-F238E27FC236}">
              <a16:creationId xmlns:a16="http://schemas.microsoft.com/office/drawing/2014/main" id="{E6891B58-C2B9-7302-54E7-59EE1F0DB6C3}"/>
            </a:ext>
          </a:extLst>
        </xdr:cNvPr>
        <xdr:cNvSpPr>
          <a:spLocks noChangeShapeType="1"/>
        </xdr:cNvSpPr>
      </xdr:nvSpPr>
      <xdr:spPr bwMode="auto">
        <a:xfrm flipH="1">
          <a:off x="5924550" y="1619250"/>
          <a:ext cx="762000" cy="4572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12700</xdr:colOff>
      <xdr:row>9</xdr:row>
      <xdr:rowOff>6350</xdr:rowOff>
    </xdr:from>
    <xdr:to>
      <xdr:col>9</xdr:col>
      <xdr:colOff>12700</xdr:colOff>
      <xdr:row>15</xdr:row>
      <xdr:rowOff>12700</xdr:rowOff>
    </xdr:to>
    <xdr:sp macro="" textlink="">
      <xdr:nvSpPr>
        <xdr:cNvPr id="1416" name="Line 2">
          <a:extLst>
            <a:ext uri="{FF2B5EF4-FFF2-40B4-BE49-F238E27FC236}">
              <a16:creationId xmlns:a16="http://schemas.microsoft.com/office/drawing/2014/main" id="{63A03151-73B1-677D-60BE-DB08530606A7}"/>
            </a:ext>
          </a:extLst>
        </xdr:cNvPr>
        <xdr:cNvSpPr>
          <a:spLocks noChangeShapeType="1"/>
        </xdr:cNvSpPr>
      </xdr:nvSpPr>
      <xdr:spPr bwMode="auto">
        <a:xfrm flipH="1">
          <a:off x="5937250" y="1619250"/>
          <a:ext cx="1524000" cy="98425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12700</xdr:colOff>
      <xdr:row>15</xdr:row>
      <xdr:rowOff>12700</xdr:rowOff>
    </xdr:from>
    <xdr:to>
      <xdr:col>8</xdr:col>
      <xdr:colOff>381000</xdr:colOff>
      <xdr:row>20</xdr:row>
      <xdr:rowOff>165100</xdr:rowOff>
    </xdr:to>
    <xdr:sp macro="" textlink="">
      <xdr:nvSpPr>
        <xdr:cNvPr id="1417" name="Line 6">
          <a:extLst>
            <a:ext uri="{FF2B5EF4-FFF2-40B4-BE49-F238E27FC236}">
              <a16:creationId xmlns:a16="http://schemas.microsoft.com/office/drawing/2014/main" id="{95C43589-9A6A-5E98-D039-012D9866972C}"/>
            </a:ext>
          </a:extLst>
        </xdr:cNvPr>
        <xdr:cNvSpPr>
          <a:spLocks noChangeShapeType="1"/>
        </xdr:cNvSpPr>
      </xdr:nvSpPr>
      <xdr:spPr bwMode="auto">
        <a:xfrm flipH="1">
          <a:off x="5937250" y="2603500"/>
          <a:ext cx="1511300" cy="9779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12700</xdr:colOff>
      <xdr:row>18</xdr:row>
      <xdr:rowOff>12700</xdr:rowOff>
    </xdr:from>
    <xdr:to>
      <xdr:col>8</xdr:col>
      <xdr:colOff>381000</xdr:colOff>
      <xdr:row>23</xdr:row>
      <xdr:rowOff>165100</xdr:rowOff>
    </xdr:to>
    <xdr:sp macro="" textlink="">
      <xdr:nvSpPr>
        <xdr:cNvPr id="1418" name="Line 8">
          <a:extLst>
            <a:ext uri="{FF2B5EF4-FFF2-40B4-BE49-F238E27FC236}">
              <a16:creationId xmlns:a16="http://schemas.microsoft.com/office/drawing/2014/main" id="{DBC9A501-E0C7-71C4-52DA-1807355FF95C}"/>
            </a:ext>
          </a:extLst>
        </xdr:cNvPr>
        <xdr:cNvSpPr>
          <a:spLocks noChangeShapeType="1"/>
        </xdr:cNvSpPr>
      </xdr:nvSpPr>
      <xdr:spPr bwMode="auto">
        <a:xfrm flipH="1">
          <a:off x="5937250" y="3098800"/>
          <a:ext cx="1511300" cy="9779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12700</xdr:colOff>
      <xdr:row>21</xdr:row>
      <xdr:rowOff>12700</xdr:rowOff>
    </xdr:from>
    <xdr:to>
      <xdr:col>8</xdr:col>
      <xdr:colOff>381000</xdr:colOff>
      <xdr:row>26</xdr:row>
      <xdr:rowOff>165100</xdr:rowOff>
    </xdr:to>
    <xdr:sp macro="" textlink="">
      <xdr:nvSpPr>
        <xdr:cNvPr id="1419" name="Line 10">
          <a:extLst>
            <a:ext uri="{FF2B5EF4-FFF2-40B4-BE49-F238E27FC236}">
              <a16:creationId xmlns:a16="http://schemas.microsoft.com/office/drawing/2014/main" id="{1CEBA0B3-F0FE-C5F4-2A5C-2F436D15DE5B}"/>
            </a:ext>
          </a:extLst>
        </xdr:cNvPr>
        <xdr:cNvSpPr>
          <a:spLocks noChangeShapeType="1"/>
        </xdr:cNvSpPr>
      </xdr:nvSpPr>
      <xdr:spPr bwMode="auto">
        <a:xfrm flipH="1">
          <a:off x="5937250" y="3594100"/>
          <a:ext cx="1511300" cy="9779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24</xdr:row>
      <xdr:rowOff>12700</xdr:rowOff>
    </xdr:from>
    <xdr:to>
      <xdr:col>8</xdr:col>
      <xdr:colOff>381000</xdr:colOff>
      <xdr:row>29</xdr:row>
      <xdr:rowOff>152400</xdr:rowOff>
    </xdr:to>
    <xdr:sp macro="" textlink="">
      <xdr:nvSpPr>
        <xdr:cNvPr id="1420" name="Line 12">
          <a:extLst>
            <a:ext uri="{FF2B5EF4-FFF2-40B4-BE49-F238E27FC236}">
              <a16:creationId xmlns:a16="http://schemas.microsoft.com/office/drawing/2014/main" id="{2ECA3BC6-7F9D-EF27-4C1C-D7197C4FCC3B}"/>
            </a:ext>
          </a:extLst>
        </xdr:cNvPr>
        <xdr:cNvSpPr>
          <a:spLocks noChangeShapeType="1"/>
        </xdr:cNvSpPr>
      </xdr:nvSpPr>
      <xdr:spPr bwMode="auto">
        <a:xfrm flipH="1">
          <a:off x="5924550" y="4089400"/>
          <a:ext cx="1524000" cy="9652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27</xdr:row>
      <xdr:rowOff>12700</xdr:rowOff>
    </xdr:from>
    <xdr:to>
      <xdr:col>8</xdr:col>
      <xdr:colOff>381000</xdr:colOff>
      <xdr:row>32</xdr:row>
      <xdr:rowOff>146050</xdr:rowOff>
    </xdr:to>
    <xdr:sp macro="" textlink="">
      <xdr:nvSpPr>
        <xdr:cNvPr id="1421" name="Line 16">
          <a:extLst>
            <a:ext uri="{FF2B5EF4-FFF2-40B4-BE49-F238E27FC236}">
              <a16:creationId xmlns:a16="http://schemas.microsoft.com/office/drawing/2014/main" id="{1113B39B-7E64-927E-40A0-A317B9B2F0D1}"/>
            </a:ext>
          </a:extLst>
        </xdr:cNvPr>
        <xdr:cNvSpPr>
          <a:spLocks noChangeShapeType="1"/>
        </xdr:cNvSpPr>
      </xdr:nvSpPr>
      <xdr:spPr bwMode="auto">
        <a:xfrm flipH="1">
          <a:off x="5924550" y="4584700"/>
          <a:ext cx="1524000" cy="95885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33</xdr:row>
      <xdr:rowOff>12700</xdr:rowOff>
    </xdr:from>
    <xdr:to>
      <xdr:col>8</xdr:col>
      <xdr:colOff>381000</xdr:colOff>
      <xdr:row>38</xdr:row>
      <xdr:rowOff>146050</xdr:rowOff>
    </xdr:to>
    <xdr:sp macro="" textlink="">
      <xdr:nvSpPr>
        <xdr:cNvPr id="1422" name="Line 18">
          <a:extLst>
            <a:ext uri="{FF2B5EF4-FFF2-40B4-BE49-F238E27FC236}">
              <a16:creationId xmlns:a16="http://schemas.microsoft.com/office/drawing/2014/main" id="{A06028DA-9E87-F7DB-CFC8-0732B0595359}"/>
            </a:ext>
          </a:extLst>
        </xdr:cNvPr>
        <xdr:cNvSpPr>
          <a:spLocks noChangeShapeType="1"/>
        </xdr:cNvSpPr>
      </xdr:nvSpPr>
      <xdr:spPr bwMode="auto">
        <a:xfrm flipH="1">
          <a:off x="5924550" y="5575300"/>
          <a:ext cx="1524000" cy="95885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39</xdr:row>
      <xdr:rowOff>12700</xdr:rowOff>
    </xdr:from>
    <xdr:to>
      <xdr:col>8</xdr:col>
      <xdr:colOff>381000</xdr:colOff>
      <xdr:row>44</xdr:row>
      <xdr:rowOff>165100</xdr:rowOff>
    </xdr:to>
    <xdr:sp macro="" textlink="">
      <xdr:nvSpPr>
        <xdr:cNvPr id="1423" name="Line 22">
          <a:extLst>
            <a:ext uri="{FF2B5EF4-FFF2-40B4-BE49-F238E27FC236}">
              <a16:creationId xmlns:a16="http://schemas.microsoft.com/office/drawing/2014/main" id="{54FA3973-0DEA-945B-12A6-05374D9B64F6}"/>
            </a:ext>
          </a:extLst>
        </xdr:cNvPr>
        <xdr:cNvSpPr>
          <a:spLocks noChangeShapeType="1"/>
        </xdr:cNvSpPr>
      </xdr:nvSpPr>
      <xdr:spPr bwMode="auto">
        <a:xfrm flipH="1">
          <a:off x="5924550" y="6565900"/>
          <a:ext cx="1524000" cy="9779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12700</xdr:colOff>
      <xdr:row>42</xdr:row>
      <xdr:rowOff>12700</xdr:rowOff>
    </xdr:from>
    <xdr:to>
      <xdr:col>8</xdr:col>
      <xdr:colOff>381000</xdr:colOff>
      <xdr:row>47</xdr:row>
      <xdr:rowOff>165100</xdr:rowOff>
    </xdr:to>
    <xdr:sp macro="" textlink="">
      <xdr:nvSpPr>
        <xdr:cNvPr id="1424" name="Line 24">
          <a:extLst>
            <a:ext uri="{FF2B5EF4-FFF2-40B4-BE49-F238E27FC236}">
              <a16:creationId xmlns:a16="http://schemas.microsoft.com/office/drawing/2014/main" id="{67125960-DD53-2BFD-84C6-F48F333D8812}"/>
            </a:ext>
          </a:extLst>
        </xdr:cNvPr>
        <xdr:cNvSpPr>
          <a:spLocks noChangeShapeType="1"/>
        </xdr:cNvSpPr>
      </xdr:nvSpPr>
      <xdr:spPr bwMode="auto">
        <a:xfrm flipH="1">
          <a:off x="5937250" y="7061200"/>
          <a:ext cx="1511300" cy="9779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12700</xdr:colOff>
      <xdr:row>45</xdr:row>
      <xdr:rowOff>12700</xdr:rowOff>
    </xdr:from>
    <xdr:to>
      <xdr:col>8</xdr:col>
      <xdr:colOff>381000</xdr:colOff>
      <xdr:row>50</xdr:row>
      <xdr:rowOff>165100</xdr:rowOff>
    </xdr:to>
    <xdr:sp macro="" textlink="">
      <xdr:nvSpPr>
        <xdr:cNvPr id="1425" name="Line 28">
          <a:extLst>
            <a:ext uri="{FF2B5EF4-FFF2-40B4-BE49-F238E27FC236}">
              <a16:creationId xmlns:a16="http://schemas.microsoft.com/office/drawing/2014/main" id="{57ED6F21-22C4-E8CA-18A6-96E1B79505BF}"/>
            </a:ext>
          </a:extLst>
        </xdr:cNvPr>
        <xdr:cNvSpPr>
          <a:spLocks noChangeShapeType="1"/>
        </xdr:cNvSpPr>
      </xdr:nvSpPr>
      <xdr:spPr bwMode="auto">
        <a:xfrm flipH="1">
          <a:off x="5937250" y="7556500"/>
          <a:ext cx="1511300" cy="9779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12700</xdr:colOff>
      <xdr:row>51</xdr:row>
      <xdr:rowOff>12700</xdr:rowOff>
    </xdr:from>
    <xdr:to>
      <xdr:col>8</xdr:col>
      <xdr:colOff>381000</xdr:colOff>
      <xdr:row>57</xdr:row>
      <xdr:rowOff>0</xdr:rowOff>
    </xdr:to>
    <xdr:sp macro="" textlink="">
      <xdr:nvSpPr>
        <xdr:cNvPr id="1426" name="Line 34">
          <a:extLst>
            <a:ext uri="{FF2B5EF4-FFF2-40B4-BE49-F238E27FC236}">
              <a16:creationId xmlns:a16="http://schemas.microsoft.com/office/drawing/2014/main" id="{3E70B1B5-4548-0C29-CD00-69E482120717}"/>
            </a:ext>
          </a:extLst>
        </xdr:cNvPr>
        <xdr:cNvSpPr>
          <a:spLocks noChangeShapeType="1"/>
        </xdr:cNvSpPr>
      </xdr:nvSpPr>
      <xdr:spPr bwMode="auto">
        <a:xfrm flipH="1">
          <a:off x="5937250" y="8547100"/>
          <a:ext cx="1511300" cy="9779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1377950</xdr:colOff>
      <xdr:row>12</xdr:row>
      <xdr:rowOff>19050</xdr:rowOff>
    </xdr:from>
    <xdr:to>
      <xdr:col>8</xdr:col>
      <xdr:colOff>368300</xdr:colOff>
      <xdr:row>18</xdr:row>
      <xdr:rowOff>19050</xdr:rowOff>
    </xdr:to>
    <xdr:sp macro="" textlink="">
      <xdr:nvSpPr>
        <xdr:cNvPr id="1428" name="Line 2">
          <a:extLst>
            <a:ext uri="{FF2B5EF4-FFF2-40B4-BE49-F238E27FC236}">
              <a16:creationId xmlns:a16="http://schemas.microsoft.com/office/drawing/2014/main" id="{B8EC09BE-01EA-D51B-B4E9-82E59EB491C2}"/>
            </a:ext>
          </a:extLst>
        </xdr:cNvPr>
        <xdr:cNvSpPr>
          <a:spLocks noChangeShapeType="1"/>
        </xdr:cNvSpPr>
      </xdr:nvSpPr>
      <xdr:spPr bwMode="auto">
        <a:xfrm flipH="1">
          <a:off x="5905500" y="2114550"/>
          <a:ext cx="1530350" cy="9906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12700</xdr:colOff>
      <xdr:row>29</xdr:row>
      <xdr:rowOff>152400</xdr:rowOff>
    </xdr:from>
    <xdr:to>
      <xdr:col>9</xdr:col>
      <xdr:colOff>12700</xdr:colOff>
      <xdr:row>35</xdr:row>
      <xdr:rowOff>133350</xdr:rowOff>
    </xdr:to>
    <xdr:sp macro="" textlink="">
      <xdr:nvSpPr>
        <xdr:cNvPr id="1429" name="Line 16">
          <a:extLst>
            <a:ext uri="{FF2B5EF4-FFF2-40B4-BE49-F238E27FC236}">
              <a16:creationId xmlns:a16="http://schemas.microsoft.com/office/drawing/2014/main" id="{C77DE54A-3D5C-3C80-611D-D26A651070B2}"/>
            </a:ext>
          </a:extLst>
        </xdr:cNvPr>
        <xdr:cNvSpPr>
          <a:spLocks noChangeShapeType="1"/>
        </xdr:cNvSpPr>
      </xdr:nvSpPr>
      <xdr:spPr bwMode="auto">
        <a:xfrm flipH="1">
          <a:off x="5937250" y="5054600"/>
          <a:ext cx="1524000" cy="97155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0</xdr:colOff>
      <xdr:row>60</xdr:row>
      <xdr:rowOff>12700</xdr:rowOff>
    </xdr:from>
    <xdr:to>
      <xdr:col>8</xdr:col>
      <xdr:colOff>381000</xdr:colOff>
      <xdr:row>62</xdr:row>
      <xdr:rowOff>165100</xdr:rowOff>
    </xdr:to>
    <xdr:sp macro="" textlink="">
      <xdr:nvSpPr>
        <xdr:cNvPr id="1430" name="Line 36">
          <a:extLst>
            <a:ext uri="{FF2B5EF4-FFF2-40B4-BE49-F238E27FC236}">
              <a16:creationId xmlns:a16="http://schemas.microsoft.com/office/drawing/2014/main" id="{E636E8E1-5DC9-EC13-87C4-FB6C5169766B}"/>
            </a:ext>
          </a:extLst>
        </xdr:cNvPr>
        <xdr:cNvSpPr>
          <a:spLocks noChangeShapeType="1"/>
        </xdr:cNvSpPr>
      </xdr:nvSpPr>
      <xdr:spPr bwMode="auto">
        <a:xfrm flipH="1">
          <a:off x="6686550" y="10033000"/>
          <a:ext cx="762000" cy="4826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12700</xdr:colOff>
      <xdr:row>57</xdr:row>
      <xdr:rowOff>12700</xdr:rowOff>
    </xdr:from>
    <xdr:to>
      <xdr:col>8</xdr:col>
      <xdr:colOff>381000</xdr:colOff>
      <xdr:row>62</xdr:row>
      <xdr:rowOff>146050</xdr:rowOff>
    </xdr:to>
    <xdr:sp macro="" textlink="">
      <xdr:nvSpPr>
        <xdr:cNvPr id="1431" name="Line 36">
          <a:extLst>
            <a:ext uri="{FF2B5EF4-FFF2-40B4-BE49-F238E27FC236}">
              <a16:creationId xmlns:a16="http://schemas.microsoft.com/office/drawing/2014/main" id="{2CBD090B-A1C7-0A07-6E59-CE4D10F1BAFE}"/>
            </a:ext>
          </a:extLst>
        </xdr:cNvPr>
        <xdr:cNvSpPr>
          <a:spLocks noChangeShapeType="1"/>
        </xdr:cNvSpPr>
      </xdr:nvSpPr>
      <xdr:spPr bwMode="auto">
        <a:xfrm flipH="1">
          <a:off x="5937250" y="9537700"/>
          <a:ext cx="1511300" cy="95885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1384300</xdr:colOff>
      <xdr:row>36</xdr:row>
      <xdr:rowOff>12700</xdr:rowOff>
    </xdr:from>
    <xdr:to>
      <xdr:col>8</xdr:col>
      <xdr:colOff>381000</xdr:colOff>
      <xdr:row>41</xdr:row>
      <xdr:rowOff>146050</xdr:rowOff>
    </xdr:to>
    <xdr:sp macro="" textlink="">
      <xdr:nvSpPr>
        <xdr:cNvPr id="1432" name="Line 18">
          <a:extLst>
            <a:ext uri="{FF2B5EF4-FFF2-40B4-BE49-F238E27FC236}">
              <a16:creationId xmlns:a16="http://schemas.microsoft.com/office/drawing/2014/main" id="{04437389-1B33-026F-E5D5-C08E855778D3}"/>
            </a:ext>
          </a:extLst>
        </xdr:cNvPr>
        <xdr:cNvSpPr>
          <a:spLocks noChangeShapeType="1"/>
        </xdr:cNvSpPr>
      </xdr:nvSpPr>
      <xdr:spPr bwMode="auto">
        <a:xfrm flipH="1">
          <a:off x="5911850" y="6070600"/>
          <a:ext cx="1536700" cy="95885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1377950</xdr:colOff>
      <xdr:row>48</xdr:row>
      <xdr:rowOff>12700</xdr:rowOff>
    </xdr:from>
    <xdr:to>
      <xdr:col>8</xdr:col>
      <xdr:colOff>361950</xdr:colOff>
      <xdr:row>53</xdr:row>
      <xdr:rowOff>152400</xdr:rowOff>
    </xdr:to>
    <xdr:sp macro="" textlink="">
      <xdr:nvSpPr>
        <xdr:cNvPr id="1433" name="Line 28">
          <a:extLst>
            <a:ext uri="{FF2B5EF4-FFF2-40B4-BE49-F238E27FC236}">
              <a16:creationId xmlns:a16="http://schemas.microsoft.com/office/drawing/2014/main" id="{625FD89E-5011-E161-2E11-A9183DE11481}"/>
            </a:ext>
          </a:extLst>
        </xdr:cNvPr>
        <xdr:cNvSpPr>
          <a:spLocks noChangeShapeType="1"/>
        </xdr:cNvSpPr>
      </xdr:nvSpPr>
      <xdr:spPr bwMode="auto">
        <a:xfrm flipH="1">
          <a:off x="5905500" y="8051800"/>
          <a:ext cx="1524000" cy="9652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1187450</xdr:colOff>
      <xdr:row>9</xdr:row>
      <xdr:rowOff>6350</xdr:rowOff>
    </xdr:from>
    <xdr:to>
      <xdr:col>6</xdr:col>
      <xdr:colOff>387350</xdr:colOff>
      <xdr:row>11</xdr:row>
      <xdr:rowOff>146050</xdr:rowOff>
    </xdr:to>
    <xdr:sp macro="" textlink="">
      <xdr:nvSpPr>
        <xdr:cNvPr id="2437" name="Line 1">
          <a:extLst>
            <a:ext uri="{FF2B5EF4-FFF2-40B4-BE49-F238E27FC236}">
              <a16:creationId xmlns:a16="http://schemas.microsoft.com/office/drawing/2014/main" id="{104586D0-45D7-AB1A-C12B-BD9E4A13D236}"/>
            </a:ext>
          </a:extLst>
        </xdr:cNvPr>
        <xdr:cNvSpPr>
          <a:spLocks noChangeShapeType="1"/>
        </xdr:cNvSpPr>
      </xdr:nvSpPr>
      <xdr:spPr bwMode="auto">
        <a:xfrm flipH="1">
          <a:off x="5461000" y="1619250"/>
          <a:ext cx="774700" cy="4572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12700</xdr:colOff>
      <xdr:row>15</xdr:row>
      <xdr:rowOff>12700</xdr:rowOff>
    </xdr:from>
    <xdr:to>
      <xdr:col>9</xdr:col>
      <xdr:colOff>0</xdr:colOff>
      <xdr:row>21</xdr:row>
      <xdr:rowOff>12700</xdr:rowOff>
    </xdr:to>
    <xdr:sp macro="" textlink="">
      <xdr:nvSpPr>
        <xdr:cNvPr id="2438" name="Line 6">
          <a:extLst>
            <a:ext uri="{FF2B5EF4-FFF2-40B4-BE49-F238E27FC236}">
              <a16:creationId xmlns:a16="http://schemas.microsoft.com/office/drawing/2014/main" id="{6963F939-F6B1-2919-D6A4-97CED4F97819}"/>
            </a:ext>
          </a:extLst>
        </xdr:cNvPr>
        <xdr:cNvSpPr>
          <a:spLocks noChangeShapeType="1"/>
        </xdr:cNvSpPr>
      </xdr:nvSpPr>
      <xdr:spPr bwMode="auto">
        <a:xfrm flipH="1">
          <a:off x="5473700" y="2603500"/>
          <a:ext cx="1536700" cy="9906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12700</xdr:colOff>
      <xdr:row>18</xdr:row>
      <xdr:rowOff>12700</xdr:rowOff>
    </xdr:from>
    <xdr:to>
      <xdr:col>9</xdr:col>
      <xdr:colOff>0</xdr:colOff>
      <xdr:row>23</xdr:row>
      <xdr:rowOff>165100</xdr:rowOff>
    </xdr:to>
    <xdr:sp macro="" textlink="">
      <xdr:nvSpPr>
        <xdr:cNvPr id="2439" name="Line 8">
          <a:extLst>
            <a:ext uri="{FF2B5EF4-FFF2-40B4-BE49-F238E27FC236}">
              <a16:creationId xmlns:a16="http://schemas.microsoft.com/office/drawing/2014/main" id="{ABB39713-610D-4A76-807C-3FA2C18D6BAB}"/>
            </a:ext>
          </a:extLst>
        </xdr:cNvPr>
        <xdr:cNvSpPr>
          <a:spLocks noChangeShapeType="1"/>
        </xdr:cNvSpPr>
      </xdr:nvSpPr>
      <xdr:spPr bwMode="auto">
        <a:xfrm flipH="1">
          <a:off x="5473700" y="3098800"/>
          <a:ext cx="1536700" cy="9779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1187450</xdr:colOff>
      <xdr:row>21</xdr:row>
      <xdr:rowOff>12700</xdr:rowOff>
    </xdr:from>
    <xdr:to>
      <xdr:col>8</xdr:col>
      <xdr:colOff>387350</xdr:colOff>
      <xdr:row>26</xdr:row>
      <xdr:rowOff>165100</xdr:rowOff>
    </xdr:to>
    <xdr:sp macro="" textlink="">
      <xdr:nvSpPr>
        <xdr:cNvPr id="2440" name="Line 10">
          <a:extLst>
            <a:ext uri="{FF2B5EF4-FFF2-40B4-BE49-F238E27FC236}">
              <a16:creationId xmlns:a16="http://schemas.microsoft.com/office/drawing/2014/main" id="{F310C430-E0D3-E0D5-5727-8B43CD30D79C}"/>
            </a:ext>
          </a:extLst>
        </xdr:cNvPr>
        <xdr:cNvSpPr>
          <a:spLocks noChangeShapeType="1"/>
        </xdr:cNvSpPr>
      </xdr:nvSpPr>
      <xdr:spPr bwMode="auto">
        <a:xfrm flipH="1">
          <a:off x="5461000" y="3594100"/>
          <a:ext cx="1549400" cy="9779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12700</xdr:colOff>
      <xdr:row>24</xdr:row>
      <xdr:rowOff>12700</xdr:rowOff>
    </xdr:from>
    <xdr:to>
      <xdr:col>9</xdr:col>
      <xdr:colOff>0</xdr:colOff>
      <xdr:row>29</xdr:row>
      <xdr:rowOff>152400</xdr:rowOff>
    </xdr:to>
    <xdr:sp macro="" textlink="">
      <xdr:nvSpPr>
        <xdr:cNvPr id="2441" name="Line 12">
          <a:extLst>
            <a:ext uri="{FF2B5EF4-FFF2-40B4-BE49-F238E27FC236}">
              <a16:creationId xmlns:a16="http://schemas.microsoft.com/office/drawing/2014/main" id="{1B34FBC8-23F2-C093-E3BC-08A22AFD5A7B}"/>
            </a:ext>
          </a:extLst>
        </xdr:cNvPr>
        <xdr:cNvSpPr>
          <a:spLocks noChangeShapeType="1"/>
        </xdr:cNvSpPr>
      </xdr:nvSpPr>
      <xdr:spPr bwMode="auto">
        <a:xfrm flipH="1">
          <a:off x="5473700" y="4089400"/>
          <a:ext cx="1536700" cy="9652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1187450</xdr:colOff>
      <xdr:row>30</xdr:row>
      <xdr:rowOff>12700</xdr:rowOff>
    </xdr:from>
    <xdr:to>
      <xdr:col>8</xdr:col>
      <xdr:colOff>368300</xdr:colOff>
      <xdr:row>35</xdr:row>
      <xdr:rowOff>152400</xdr:rowOff>
    </xdr:to>
    <xdr:sp macro="" textlink="">
      <xdr:nvSpPr>
        <xdr:cNvPr id="2442" name="Line 16">
          <a:extLst>
            <a:ext uri="{FF2B5EF4-FFF2-40B4-BE49-F238E27FC236}">
              <a16:creationId xmlns:a16="http://schemas.microsoft.com/office/drawing/2014/main" id="{3BB7ED88-D865-6E18-3D98-30D4D334FF89}"/>
            </a:ext>
          </a:extLst>
        </xdr:cNvPr>
        <xdr:cNvSpPr>
          <a:spLocks noChangeShapeType="1"/>
        </xdr:cNvSpPr>
      </xdr:nvSpPr>
      <xdr:spPr bwMode="auto">
        <a:xfrm flipH="1">
          <a:off x="5461000" y="5080000"/>
          <a:ext cx="1530350" cy="9652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1187450</xdr:colOff>
      <xdr:row>33</xdr:row>
      <xdr:rowOff>12700</xdr:rowOff>
    </xdr:from>
    <xdr:to>
      <xdr:col>8</xdr:col>
      <xdr:colOff>387350</xdr:colOff>
      <xdr:row>39</xdr:row>
      <xdr:rowOff>12700</xdr:rowOff>
    </xdr:to>
    <xdr:sp macro="" textlink="">
      <xdr:nvSpPr>
        <xdr:cNvPr id="2443" name="Line 18">
          <a:extLst>
            <a:ext uri="{FF2B5EF4-FFF2-40B4-BE49-F238E27FC236}">
              <a16:creationId xmlns:a16="http://schemas.microsoft.com/office/drawing/2014/main" id="{B648DE3C-946C-FDC2-3875-7D4338C03A8B}"/>
            </a:ext>
          </a:extLst>
        </xdr:cNvPr>
        <xdr:cNvSpPr>
          <a:spLocks noChangeShapeType="1"/>
        </xdr:cNvSpPr>
      </xdr:nvSpPr>
      <xdr:spPr bwMode="auto">
        <a:xfrm flipH="1">
          <a:off x="5461000" y="5575300"/>
          <a:ext cx="1549400" cy="9906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1187450</xdr:colOff>
      <xdr:row>39</xdr:row>
      <xdr:rowOff>12700</xdr:rowOff>
    </xdr:from>
    <xdr:to>
      <xdr:col>8</xdr:col>
      <xdr:colOff>387350</xdr:colOff>
      <xdr:row>45</xdr:row>
      <xdr:rowOff>19050</xdr:rowOff>
    </xdr:to>
    <xdr:sp macro="" textlink="">
      <xdr:nvSpPr>
        <xdr:cNvPr id="2444" name="Line 22">
          <a:extLst>
            <a:ext uri="{FF2B5EF4-FFF2-40B4-BE49-F238E27FC236}">
              <a16:creationId xmlns:a16="http://schemas.microsoft.com/office/drawing/2014/main" id="{2A67F72E-EE98-E1AB-49B5-23EF9D04B003}"/>
            </a:ext>
          </a:extLst>
        </xdr:cNvPr>
        <xdr:cNvSpPr>
          <a:spLocks noChangeShapeType="1"/>
        </xdr:cNvSpPr>
      </xdr:nvSpPr>
      <xdr:spPr bwMode="auto">
        <a:xfrm flipH="1">
          <a:off x="5461000" y="6565900"/>
          <a:ext cx="1549400" cy="99695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1187450</xdr:colOff>
      <xdr:row>42</xdr:row>
      <xdr:rowOff>12700</xdr:rowOff>
    </xdr:from>
    <xdr:to>
      <xdr:col>8</xdr:col>
      <xdr:colOff>387350</xdr:colOff>
      <xdr:row>47</xdr:row>
      <xdr:rowOff>165100</xdr:rowOff>
    </xdr:to>
    <xdr:sp macro="" textlink="">
      <xdr:nvSpPr>
        <xdr:cNvPr id="2445" name="Line 24">
          <a:extLst>
            <a:ext uri="{FF2B5EF4-FFF2-40B4-BE49-F238E27FC236}">
              <a16:creationId xmlns:a16="http://schemas.microsoft.com/office/drawing/2014/main" id="{1A2BA3BF-0D3E-695D-57DB-5891C68817DF}"/>
            </a:ext>
          </a:extLst>
        </xdr:cNvPr>
        <xdr:cNvSpPr>
          <a:spLocks noChangeShapeType="1"/>
        </xdr:cNvSpPr>
      </xdr:nvSpPr>
      <xdr:spPr bwMode="auto">
        <a:xfrm flipH="1">
          <a:off x="5461000" y="7061200"/>
          <a:ext cx="1549400" cy="9779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1187450</xdr:colOff>
      <xdr:row>45</xdr:row>
      <xdr:rowOff>12700</xdr:rowOff>
    </xdr:from>
    <xdr:to>
      <xdr:col>8</xdr:col>
      <xdr:colOff>387350</xdr:colOff>
      <xdr:row>51</xdr:row>
      <xdr:rowOff>12700</xdr:rowOff>
    </xdr:to>
    <xdr:sp macro="" textlink="">
      <xdr:nvSpPr>
        <xdr:cNvPr id="2446" name="Line 28">
          <a:extLst>
            <a:ext uri="{FF2B5EF4-FFF2-40B4-BE49-F238E27FC236}">
              <a16:creationId xmlns:a16="http://schemas.microsoft.com/office/drawing/2014/main" id="{F806F8EC-2A5E-293A-F441-38DCEC5D74D4}"/>
            </a:ext>
          </a:extLst>
        </xdr:cNvPr>
        <xdr:cNvSpPr>
          <a:spLocks noChangeShapeType="1"/>
        </xdr:cNvSpPr>
      </xdr:nvSpPr>
      <xdr:spPr bwMode="auto">
        <a:xfrm flipH="1">
          <a:off x="5461000" y="7556500"/>
          <a:ext cx="1549400" cy="9906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1187450</xdr:colOff>
      <xdr:row>51</xdr:row>
      <xdr:rowOff>12700</xdr:rowOff>
    </xdr:from>
    <xdr:to>
      <xdr:col>8</xdr:col>
      <xdr:colOff>387350</xdr:colOff>
      <xdr:row>57</xdr:row>
      <xdr:rowOff>0</xdr:rowOff>
    </xdr:to>
    <xdr:sp macro="" textlink="">
      <xdr:nvSpPr>
        <xdr:cNvPr id="2447" name="Line 34">
          <a:extLst>
            <a:ext uri="{FF2B5EF4-FFF2-40B4-BE49-F238E27FC236}">
              <a16:creationId xmlns:a16="http://schemas.microsoft.com/office/drawing/2014/main" id="{78C4DEA1-62EF-0436-AB9C-A7E54E0E8393}"/>
            </a:ext>
          </a:extLst>
        </xdr:cNvPr>
        <xdr:cNvSpPr>
          <a:spLocks noChangeShapeType="1"/>
        </xdr:cNvSpPr>
      </xdr:nvSpPr>
      <xdr:spPr bwMode="auto">
        <a:xfrm flipH="1">
          <a:off x="5461000" y="8547100"/>
          <a:ext cx="1549400" cy="9779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1187450</xdr:colOff>
      <xdr:row>54</xdr:row>
      <xdr:rowOff>12700</xdr:rowOff>
    </xdr:from>
    <xdr:to>
      <xdr:col>8</xdr:col>
      <xdr:colOff>387350</xdr:colOff>
      <xdr:row>59</xdr:row>
      <xdr:rowOff>165100</xdr:rowOff>
    </xdr:to>
    <xdr:sp macro="" textlink="">
      <xdr:nvSpPr>
        <xdr:cNvPr id="2448" name="Line 36">
          <a:extLst>
            <a:ext uri="{FF2B5EF4-FFF2-40B4-BE49-F238E27FC236}">
              <a16:creationId xmlns:a16="http://schemas.microsoft.com/office/drawing/2014/main" id="{DBE06EDF-96D3-EBE4-2076-30696AA7FA8C}"/>
            </a:ext>
          </a:extLst>
        </xdr:cNvPr>
        <xdr:cNvSpPr>
          <a:spLocks noChangeShapeType="1"/>
        </xdr:cNvSpPr>
      </xdr:nvSpPr>
      <xdr:spPr bwMode="auto">
        <a:xfrm flipH="1">
          <a:off x="5461000" y="9042400"/>
          <a:ext cx="1549400" cy="9779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12700</xdr:colOff>
      <xdr:row>11</xdr:row>
      <xdr:rowOff>146050</xdr:rowOff>
    </xdr:from>
    <xdr:to>
      <xdr:col>9</xdr:col>
      <xdr:colOff>0</xdr:colOff>
      <xdr:row>17</xdr:row>
      <xdr:rowOff>146050</xdr:rowOff>
    </xdr:to>
    <xdr:sp macro="" textlink="">
      <xdr:nvSpPr>
        <xdr:cNvPr id="2449" name="Line 6">
          <a:extLst>
            <a:ext uri="{FF2B5EF4-FFF2-40B4-BE49-F238E27FC236}">
              <a16:creationId xmlns:a16="http://schemas.microsoft.com/office/drawing/2014/main" id="{E8540CA8-FD4A-617D-9753-69CC8D1BFA29}"/>
            </a:ext>
          </a:extLst>
        </xdr:cNvPr>
        <xdr:cNvSpPr>
          <a:spLocks noChangeShapeType="1"/>
        </xdr:cNvSpPr>
      </xdr:nvSpPr>
      <xdr:spPr bwMode="auto">
        <a:xfrm flipH="1">
          <a:off x="5473700" y="2076450"/>
          <a:ext cx="1536700" cy="9906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1187450</xdr:colOff>
      <xdr:row>9</xdr:row>
      <xdr:rowOff>0</xdr:rowOff>
    </xdr:from>
    <xdr:to>
      <xdr:col>8</xdr:col>
      <xdr:colOff>374650</xdr:colOff>
      <xdr:row>14</xdr:row>
      <xdr:rowOff>165100</xdr:rowOff>
    </xdr:to>
    <xdr:sp macro="" textlink="">
      <xdr:nvSpPr>
        <xdr:cNvPr id="2450" name="Line 6">
          <a:extLst>
            <a:ext uri="{FF2B5EF4-FFF2-40B4-BE49-F238E27FC236}">
              <a16:creationId xmlns:a16="http://schemas.microsoft.com/office/drawing/2014/main" id="{36DD1171-2263-DB90-83B5-5C52DE2B8088}"/>
            </a:ext>
          </a:extLst>
        </xdr:cNvPr>
        <xdr:cNvSpPr>
          <a:spLocks noChangeShapeType="1"/>
        </xdr:cNvSpPr>
      </xdr:nvSpPr>
      <xdr:spPr bwMode="auto">
        <a:xfrm flipH="1">
          <a:off x="5461000" y="1612900"/>
          <a:ext cx="1536700" cy="9779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1174750</xdr:colOff>
      <xdr:row>27</xdr:row>
      <xdr:rowOff>19050</xdr:rowOff>
    </xdr:from>
    <xdr:to>
      <xdr:col>8</xdr:col>
      <xdr:colOff>368300</xdr:colOff>
      <xdr:row>32</xdr:row>
      <xdr:rowOff>146050</xdr:rowOff>
    </xdr:to>
    <xdr:sp macro="" textlink="">
      <xdr:nvSpPr>
        <xdr:cNvPr id="2451" name="Line 16">
          <a:extLst>
            <a:ext uri="{FF2B5EF4-FFF2-40B4-BE49-F238E27FC236}">
              <a16:creationId xmlns:a16="http://schemas.microsoft.com/office/drawing/2014/main" id="{2EA42FF4-3590-A157-D957-23CB1CA4E89F}"/>
            </a:ext>
          </a:extLst>
        </xdr:cNvPr>
        <xdr:cNvSpPr>
          <a:spLocks noChangeShapeType="1"/>
        </xdr:cNvSpPr>
      </xdr:nvSpPr>
      <xdr:spPr bwMode="auto">
        <a:xfrm flipH="1">
          <a:off x="5448300" y="4591050"/>
          <a:ext cx="1543050" cy="9525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0</xdr:colOff>
      <xdr:row>60</xdr:row>
      <xdr:rowOff>12700</xdr:rowOff>
    </xdr:from>
    <xdr:to>
      <xdr:col>9</xdr:col>
      <xdr:colOff>0</xdr:colOff>
      <xdr:row>62</xdr:row>
      <xdr:rowOff>165100</xdr:rowOff>
    </xdr:to>
    <xdr:sp macro="" textlink="">
      <xdr:nvSpPr>
        <xdr:cNvPr id="2452" name="Line 36">
          <a:extLst>
            <a:ext uri="{FF2B5EF4-FFF2-40B4-BE49-F238E27FC236}">
              <a16:creationId xmlns:a16="http://schemas.microsoft.com/office/drawing/2014/main" id="{0C6DE60D-2F53-E3AD-81BE-BF649F214C5A}"/>
            </a:ext>
          </a:extLst>
        </xdr:cNvPr>
        <xdr:cNvSpPr>
          <a:spLocks noChangeShapeType="1"/>
        </xdr:cNvSpPr>
      </xdr:nvSpPr>
      <xdr:spPr bwMode="auto">
        <a:xfrm flipH="1">
          <a:off x="6235700" y="10033000"/>
          <a:ext cx="774700" cy="4826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1174750</xdr:colOff>
      <xdr:row>57</xdr:row>
      <xdr:rowOff>12700</xdr:rowOff>
    </xdr:from>
    <xdr:to>
      <xdr:col>9</xdr:col>
      <xdr:colOff>0</xdr:colOff>
      <xdr:row>62</xdr:row>
      <xdr:rowOff>152400</xdr:rowOff>
    </xdr:to>
    <xdr:sp macro="" textlink="">
      <xdr:nvSpPr>
        <xdr:cNvPr id="2453" name="Line 36">
          <a:extLst>
            <a:ext uri="{FF2B5EF4-FFF2-40B4-BE49-F238E27FC236}">
              <a16:creationId xmlns:a16="http://schemas.microsoft.com/office/drawing/2014/main" id="{615F5A63-B9FF-2E0D-00A8-D648296F782B}"/>
            </a:ext>
          </a:extLst>
        </xdr:cNvPr>
        <xdr:cNvSpPr>
          <a:spLocks noChangeShapeType="1"/>
        </xdr:cNvSpPr>
      </xdr:nvSpPr>
      <xdr:spPr bwMode="auto">
        <a:xfrm flipH="1">
          <a:off x="5448300" y="9537700"/>
          <a:ext cx="1562100" cy="9652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19050</xdr:colOff>
      <xdr:row>35</xdr:row>
      <xdr:rowOff>165100</xdr:rowOff>
    </xdr:from>
    <xdr:to>
      <xdr:col>9</xdr:col>
      <xdr:colOff>12700</xdr:colOff>
      <xdr:row>41</xdr:row>
      <xdr:rowOff>165100</xdr:rowOff>
    </xdr:to>
    <xdr:sp macro="" textlink="">
      <xdr:nvSpPr>
        <xdr:cNvPr id="2454" name="Line 18">
          <a:extLst>
            <a:ext uri="{FF2B5EF4-FFF2-40B4-BE49-F238E27FC236}">
              <a16:creationId xmlns:a16="http://schemas.microsoft.com/office/drawing/2014/main" id="{FDD0E328-9D45-EE44-1BAA-75DB209BC1FF}"/>
            </a:ext>
          </a:extLst>
        </xdr:cNvPr>
        <xdr:cNvSpPr>
          <a:spLocks noChangeShapeType="1"/>
        </xdr:cNvSpPr>
      </xdr:nvSpPr>
      <xdr:spPr bwMode="auto">
        <a:xfrm flipH="1">
          <a:off x="5480050" y="6057900"/>
          <a:ext cx="1543050" cy="9906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1168400</xdr:colOff>
      <xdr:row>48</xdr:row>
      <xdr:rowOff>12700</xdr:rowOff>
    </xdr:from>
    <xdr:to>
      <xdr:col>8</xdr:col>
      <xdr:colOff>368300</xdr:colOff>
      <xdr:row>54</xdr:row>
      <xdr:rowOff>19050</xdr:rowOff>
    </xdr:to>
    <xdr:sp macro="" textlink="">
      <xdr:nvSpPr>
        <xdr:cNvPr id="2455" name="Line 28">
          <a:extLst>
            <a:ext uri="{FF2B5EF4-FFF2-40B4-BE49-F238E27FC236}">
              <a16:creationId xmlns:a16="http://schemas.microsoft.com/office/drawing/2014/main" id="{892E1DB7-3D0E-7624-4FFE-EA71A71D53CB}"/>
            </a:ext>
          </a:extLst>
        </xdr:cNvPr>
        <xdr:cNvSpPr>
          <a:spLocks noChangeShapeType="1"/>
        </xdr:cNvSpPr>
      </xdr:nvSpPr>
      <xdr:spPr bwMode="auto">
        <a:xfrm flipH="1">
          <a:off x="5437011" y="7971367"/>
          <a:ext cx="1549400" cy="987072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2"/>
  <sheetViews>
    <sheetView topLeftCell="A10" zoomScale="96" zoomScaleNormal="91" workbookViewId="0">
      <selection activeCell="N30" sqref="N30"/>
    </sheetView>
  </sheetViews>
  <sheetFormatPr defaultColWidth="8.85546875" defaultRowHeight="12.75" x14ac:dyDescent="0.2"/>
  <cols>
    <col min="1" max="1" width="3.7109375" customWidth="1"/>
    <col min="2" max="2" width="14.140625" customWidth="1"/>
    <col min="3" max="3" width="23.7109375" customWidth="1"/>
    <col min="4" max="4" width="23.140625" customWidth="1"/>
    <col min="5" max="5" width="20" customWidth="1"/>
    <col min="6" max="9" width="5.42578125" customWidth="1"/>
    <col min="10" max="10" width="3.7109375" customWidth="1"/>
    <col min="11" max="11" width="10.85546875" customWidth="1"/>
    <col min="13" max="14" width="5.85546875" customWidth="1"/>
  </cols>
  <sheetData>
    <row r="1" spans="1:14" x14ac:dyDescent="0.2">
      <c r="A1" s="1"/>
      <c r="B1" s="82" t="s">
        <v>0</v>
      </c>
      <c r="C1" s="82"/>
      <c r="D1" s="82"/>
      <c r="E1" s="82"/>
      <c r="F1" s="82"/>
      <c r="G1" s="82"/>
      <c r="H1" s="82"/>
      <c r="I1" s="82"/>
      <c r="J1" s="1"/>
    </row>
    <row r="2" spans="1:14" x14ac:dyDescent="0.2">
      <c r="A2" s="1"/>
      <c r="B2" s="82" t="s">
        <v>1</v>
      </c>
      <c r="C2" s="82"/>
      <c r="D2" s="82"/>
      <c r="E2" s="82"/>
      <c r="F2" s="82"/>
      <c r="G2" s="82"/>
      <c r="H2" s="82"/>
      <c r="I2" s="82"/>
      <c r="J2" s="1"/>
    </row>
    <row r="3" spans="1:14" ht="15" x14ac:dyDescent="0.25">
      <c r="A3" s="1"/>
      <c r="B3" s="83" t="s">
        <v>2</v>
      </c>
      <c r="C3" s="83"/>
      <c r="D3" s="83"/>
      <c r="E3" s="83"/>
      <c r="F3" s="83"/>
      <c r="G3" s="83"/>
      <c r="H3" s="83"/>
      <c r="I3" s="83"/>
      <c r="J3" s="1"/>
    </row>
    <row r="4" spans="1:14" x14ac:dyDescent="0.2">
      <c r="A4" s="2"/>
      <c r="B4" s="3"/>
      <c r="C4" s="3"/>
      <c r="D4" s="3"/>
      <c r="E4" s="3"/>
      <c r="F4" s="3"/>
      <c r="G4" s="3"/>
      <c r="H4" s="3"/>
      <c r="I4" s="3"/>
      <c r="J4" s="1"/>
    </row>
    <row r="5" spans="1:14" ht="20.25" x14ac:dyDescent="0.3">
      <c r="A5" s="1"/>
      <c r="B5" s="84" t="s">
        <v>3</v>
      </c>
      <c r="C5" s="84"/>
      <c r="D5" s="84"/>
      <c r="E5" s="84"/>
      <c r="F5" s="84"/>
      <c r="G5" s="84"/>
      <c r="H5" s="84"/>
      <c r="I5" s="84"/>
      <c r="J5" s="1"/>
    </row>
    <row r="6" spans="1:14" ht="15" x14ac:dyDescent="0.2">
      <c r="A6" s="1"/>
      <c r="B6" s="4" t="s">
        <v>4</v>
      </c>
      <c r="C6" s="5" t="s">
        <v>42</v>
      </c>
      <c r="D6" s="6"/>
      <c r="E6" s="4" t="s">
        <v>5</v>
      </c>
      <c r="F6" s="85" t="s">
        <v>46</v>
      </c>
      <c r="G6" s="85"/>
      <c r="H6" s="85"/>
      <c r="I6" s="85"/>
      <c r="J6" s="1"/>
    </row>
    <row r="7" spans="1:14" x14ac:dyDescent="0.2">
      <c r="A7" s="1"/>
      <c r="B7" s="4" t="s">
        <v>6</v>
      </c>
      <c r="C7" s="5" t="s">
        <v>45</v>
      </c>
      <c r="D7" s="6"/>
      <c r="J7" s="1"/>
    </row>
    <row r="8" spans="1:14" x14ac:dyDescent="0.2">
      <c r="A8" s="1"/>
      <c r="B8" s="4"/>
      <c r="C8" s="5"/>
      <c r="D8" s="6"/>
      <c r="J8" s="1"/>
    </row>
    <row r="9" spans="1:14" ht="14.25" x14ac:dyDescent="0.2">
      <c r="A9" s="1"/>
      <c r="B9" s="7"/>
      <c r="C9" s="8" t="s">
        <v>7</v>
      </c>
      <c r="D9" s="8" t="s">
        <v>8</v>
      </c>
      <c r="E9" s="9" t="s">
        <v>9</v>
      </c>
      <c r="F9" s="77" t="s">
        <v>43</v>
      </c>
      <c r="G9" s="77"/>
      <c r="H9" s="78" t="s">
        <v>45</v>
      </c>
      <c r="I9" s="78"/>
      <c r="J9" s="1"/>
    </row>
    <row r="10" spans="1:14" x14ac:dyDescent="0.2">
      <c r="A10" s="1"/>
      <c r="B10" s="10" t="s">
        <v>10</v>
      </c>
      <c r="C10" s="11" t="s">
        <v>45</v>
      </c>
      <c r="D10" s="12"/>
      <c r="E10" s="13"/>
      <c r="F10" s="14">
        <v>0</v>
      </c>
      <c r="G10" s="15"/>
      <c r="H10" s="16">
        <v>5</v>
      </c>
      <c r="I10" s="17"/>
      <c r="J10" s="1"/>
    </row>
    <row r="11" spans="1:14" x14ac:dyDescent="0.2">
      <c r="A11" s="1"/>
      <c r="B11" s="18"/>
      <c r="C11" s="12"/>
      <c r="D11" s="12" t="s">
        <v>54</v>
      </c>
      <c r="E11" s="13" t="s">
        <v>55</v>
      </c>
      <c r="F11" s="19"/>
      <c r="G11" s="3"/>
      <c r="H11" s="20"/>
      <c r="I11" s="21"/>
      <c r="J11" s="1"/>
    </row>
    <row r="12" spans="1:14" x14ac:dyDescent="0.2">
      <c r="A12" s="1"/>
      <c r="B12" s="22" t="s">
        <v>11</v>
      </c>
      <c r="C12" s="40">
        <v>6.7175925925925927E-3</v>
      </c>
      <c r="D12" s="24" t="s">
        <v>56</v>
      </c>
      <c r="E12" s="25" t="s">
        <v>57</v>
      </c>
      <c r="F12" s="26"/>
      <c r="G12" s="27"/>
      <c r="H12" s="28"/>
      <c r="I12" s="29"/>
      <c r="J12" s="1"/>
    </row>
    <row r="13" spans="1:14" x14ac:dyDescent="0.2">
      <c r="A13" s="1"/>
      <c r="B13" s="10" t="s">
        <v>12</v>
      </c>
      <c r="C13" s="11" t="s">
        <v>45</v>
      </c>
      <c r="D13" s="11" t="s">
        <v>42</v>
      </c>
      <c r="E13" s="20" t="s">
        <v>42</v>
      </c>
      <c r="F13" s="19">
        <v>4</v>
      </c>
      <c r="G13" s="30"/>
      <c r="H13" s="16">
        <v>5</v>
      </c>
      <c r="I13" s="31"/>
      <c r="J13" s="1"/>
    </row>
    <row r="14" spans="1:14" x14ac:dyDescent="0.2">
      <c r="A14" s="1"/>
      <c r="B14" s="10"/>
      <c r="C14" s="11" t="s">
        <v>58</v>
      </c>
      <c r="D14" s="11" t="s">
        <v>59</v>
      </c>
      <c r="E14" s="20" t="s">
        <v>60</v>
      </c>
      <c r="F14" s="19"/>
      <c r="G14" s="30"/>
      <c r="H14" s="20"/>
      <c r="I14" s="31"/>
      <c r="J14" s="1"/>
    </row>
    <row r="15" spans="1:14" x14ac:dyDescent="0.2">
      <c r="A15" s="1"/>
      <c r="B15" s="32"/>
      <c r="C15" s="57" t="s">
        <v>61</v>
      </c>
      <c r="D15" s="57" t="s">
        <v>62</v>
      </c>
      <c r="E15" s="63" t="s">
        <v>63</v>
      </c>
      <c r="F15" s="26"/>
      <c r="G15" s="27"/>
      <c r="H15" s="28"/>
      <c r="I15" s="29"/>
      <c r="J15" s="1"/>
    </row>
    <row r="16" spans="1:14" x14ac:dyDescent="0.2">
      <c r="A16" s="1"/>
      <c r="B16" s="10" t="s">
        <v>13</v>
      </c>
      <c r="C16" s="11" t="s">
        <v>45</v>
      </c>
      <c r="D16" s="11" t="s">
        <v>45</v>
      </c>
      <c r="E16" s="20" t="s">
        <v>42</v>
      </c>
      <c r="F16" s="19">
        <v>1</v>
      </c>
      <c r="G16" s="30"/>
      <c r="H16" s="16">
        <v>8</v>
      </c>
      <c r="I16" s="31"/>
      <c r="J16" s="1"/>
      <c r="L16" s="72" t="s">
        <v>14</v>
      </c>
      <c r="M16" s="72"/>
      <c r="N16" s="72"/>
    </row>
    <row r="17" spans="1:14" x14ac:dyDescent="0.2">
      <c r="A17" s="1"/>
      <c r="B17" s="10"/>
      <c r="C17" s="11" t="s">
        <v>76</v>
      </c>
      <c r="D17" s="11" t="s">
        <v>77</v>
      </c>
      <c r="E17" s="20" t="s">
        <v>78</v>
      </c>
      <c r="F17" s="19"/>
      <c r="G17" s="30"/>
      <c r="H17" s="20"/>
      <c r="I17" s="31"/>
      <c r="J17" s="1"/>
      <c r="L17" s="33"/>
      <c r="M17" s="34" t="s">
        <v>43</v>
      </c>
      <c r="N17" s="35" t="s">
        <v>47</v>
      </c>
    </row>
    <row r="18" spans="1:14" x14ac:dyDescent="0.2">
      <c r="A18" s="1"/>
      <c r="B18" s="32"/>
      <c r="C18" s="57" t="s">
        <v>79</v>
      </c>
      <c r="D18" s="57" t="s">
        <v>80</v>
      </c>
      <c r="E18" s="63" t="s">
        <v>81</v>
      </c>
      <c r="F18" s="26"/>
      <c r="G18" s="27"/>
      <c r="H18" s="28"/>
      <c r="I18" s="29"/>
      <c r="J18" s="1"/>
      <c r="L18" s="33" t="s">
        <v>15</v>
      </c>
      <c r="M18" s="34">
        <v>35</v>
      </c>
      <c r="N18" s="35">
        <f>H10+H13+H16+H19+H25+H22+H28+H31+H34+H40+H37</f>
        <v>52</v>
      </c>
    </row>
    <row r="19" spans="1:14" x14ac:dyDescent="0.2">
      <c r="A19" s="1"/>
      <c r="B19" s="10" t="s">
        <v>16</v>
      </c>
      <c r="C19" s="11" t="s">
        <v>45</v>
      </c>
      <c r="D19" s="11" t="s">
        <v>45</v>
      </c>
      <c r="E19" s="20" t="s">
        <v>45</v>
      </c>
      <c r="F19" s="19">
        <v>0</v>
      </c>
      <c r="G19" s="30"/>
      <c r="H19" s="16">
        <v>9</v>
      </c>
      <c r="I19" s="31"/>
      <c r="J19" s="1"/>
      <c r="L19" s="33" t="s">
        <v>17</v>
      </c>
      <c r="M19" s="34">
        <f>F43+F46+F49+F52+F55+F58+F61</f>
        <v>22</v>
      </c>
      <c r="N19" s="35">
        <f>H43+H46+H49+H52+H55+H58+H61</f>
        <v>41</v>
      </c>
    </row>
    <row r="20" spans="1:14" x14ac:dyDescent="0.2">
      <c r="A20" s="1"/>
      <c r="B20" s="10"/>
      <c r="C20" s="11" t="s">
        <v>113</v>
      </c>
      <c r="D20" s="11" t="s">
        <v>114</v>
      </c>
      <c r="E20" s="20" t="s">
        <v>115</v>
      </c>
      <c r="F20" s="19"/>
      <c r="G20" s="30"/>
      <c r="H20" s="20"/>
      <c r="I20" s="31"/>
      <c r="J20" s="1"/>
      <c r="L20" s="33" t="s">
        <v>18</v>
      </c>
      <c r="M20" s="34">
        <f>F10+F19+F28+F37</f>
        <v>3</v>
      </c>
      <c r="N20" s="35">
        <v>24</v>
      </c>
    </row>
    <row r="21" spans="1:14" x14ac:dyDescent="0.2">
      <c r="A21" s="1"/>
      <c r="B21" s="32"/>
      <c r="C21" s="40">
        <v>3.3090277777777775E-3</v>
      </c>
      <c r="D21" s="40">
        <v>3.4467592592592592E-3</v>
      </c>
      <c r="E21" s="66">
        <v>3.4930555555555557E-3</v>
      </c>
      <c r="F21" s="26"/>
      <c r="G21" s="27"/>
      <c r="H21" s="28"/>
      <c r="I21" s="29"/>
      <c r="J21" s="1"/>
      <c r="L21" s="33" t="s">
        <v>19</v>
      </c>
      <c r="M21" s="34">
        <v>27</v>
      </c>
      <c r="N21" s="35">
        <v>18</v>
      </c>
    </row>
    <row r="22" spans="1:14" x14ac:dyDescent="0.2">
      <c r="A22" s="1"/>
      <c r="B22" s="10" t="s">
        <v>20</v>
      </c>
      <c r="C22" s="11" t="s">
        <v>45</v>
      </c>
      <c r="D22" s="12"/>
      <c r="E22" s="13"/>
      <c r="F22" s="19">
        <v>0</v>
      </c>
      <c r="G22" s="30"/>
      <c r="H22" s="16">
        <v>5</v>
      </c>
      <c r="I22" s="31"/>
      <c r="J22" s="1"/>
      <c r="L22" s="33" t="s">
        <v>21</v>
      </c>
      <c r="M22" s="34">
        <f>F10+F22+F40</f>
        <v>5</v>
      </c>
      <c r="N22" s="35">
        <f>H10+H22+H40</f>
        <v>10</v>
      </c>
    </row>
    <row r="23" spans="1:14" x14ac:dyDescent="0.2">
      <c r="A23" s="1"/>
      <c r="B23" s="36"/>
      <c r="C23" s="12"/>
      <c r="D23" s="12" t="s">
        <v>116</v>
      </c>
      <c r="E23" s="13" t="s">
        <v>117</v>
      </c>
      <c r="F23" s="19"/>
      <c r="G23" s="30"/>
      <c r="H23" s="20"/>
      <c r="I23" s="31"/>
      <c r="J23" s="1"/>
      <c r="L23" s="33" t="s">
        <v>22</v>
      </c>
      <c r="M23" s="34">
        <v>7</v>
      </c>
      <c r="N23" s="35">
        <v>29</v>
      </c>
    </row>
    <row r="24" spans="1:14" x14ac:dyDescent="0.2">
      <c r="A24" s="1"/>
      <c r="B24" s="32"/>
      <c r="C24" s="57" t="s">
        <v>120</v>
      </c>
      <c r="D24" s="24" t="s">
        <v>118</v>
      </c>
      <c r="E24" s="25" t="s">
        <v>119</v>
      </c>
      <c r="F24" s="26"/>
      <c r="G24" s="27"/>
      <c r="H24" s="28"/>
      <c r="I24" s="29"/>
      <c r="J24" s="1"/>
      <c r="L24" s="37" t="s">
        <v>23</v>
      </c>
      <c r="M24" s="38">
        <f>F52+F55+F61</f>
        <v>15</v>
      </c>
      <c r="N24" s="39">
        <f>H52+H55+H61</f>
        <v>12</v>
      </c>
    </row>
    <row r="25" spans="1:14" x14ac:dyDescent="0.2">
      <c r="A25" s="1"/>
      <c r="B25" s="10" t="s">
        <v>24</v>
      </c>
      <c r="C25" s="11" t="s">
        <v>42</v>
      </c>
      <c r="D25" s="11" t="s">
        <v>42</v>
      </c>
      <c r="E25" s="20" t="s">
        <v>45</v>
      </c>
      <c r="F25" s="16">
        <v>8</v>
      </c>
      <c r="G25" s="30"/>
      <c r="H25" s="16">
        <v>1</v>
      </c>
      <c r="I25" s="31"/>
      <c r="J25" s="1"/>
    </row>
    <row r="26" spans="1:14" x14ac:dyDescent="0.2">
      <c r="A26" s="1"/>
      <c r="B26" s="10"/>
      <c r="C26" s="11" t="s">
        <v>134</v>
      </c>
      <c r="D26" s="11" t="s">
        <v>135</v>
      </c>
      <c r="E26" s="20" t="s">
        <v>136</v>
      </c>
      <c r="F26" s="19"/>
      <c r="G26" s="30"/>
      <c r="H26" s="20"/>
      <c r="I26" s="31"/>
      <c r="J26" s="1"/>
    </row>
    <row r="27" spans="1:14" x14ac:dyDescent="0.2">
      <c r="A27" s="1"/>
      <c r="B27" s="32"/>
      <c r="C27" s="57" t="s">
        <v>137</v>
      </c>
      <c r="D27" s="57" t="s">
        <v>138</v>
      </c>
      <c r="E27" s="63" t="s">
        <v>139</v>
      </c>
      <c r="F27" s="26"/>
      <c r="G27" s="27"/>
      <c r="H27" s="28"/>
      <c r="I27" s="29"/>
      <c r="J27" s="1"/>
    </row>
    <row r="28" spans="1:14" x14ac:dyDescent="0.2">
      <c r="A28" s="1"/>
      <c r="B28" s="10" t="s">
        <v>25</v>
      </c>
      <c r="C28" s="11" t="s">
        <v>45</v>
      </c>
      <c r="D28" s="11" t="s">
        <v>45</v>
      </c>
      <c r="E28" s="20" t="s">
        <v>45</v>
      </c>
      <c r="F28" s="19">
        <v>0</v>
      </c>
      <c r="G28" s="30"/>
      <c r="H28" s="19">
        <v>9</v>
      </c>
      <c r="I28" s="31"/>
      <c r="J28" s="1"/>
    </row>
    <row r="29" spans="1:14" x14ac:dyDescent="0.2">
      <c r="A29" s="1"/>
      <c r="B29" s="10"/>
      <c r="C29" s="11" t="s">
        <v>159</v>
      </c>
      <c r="D29" s="11" t="s">
        <v>160</v>
      </c>
      <c r="E29" s="20" t="s">
        <v>77</v>
      </c>
      <c r="F29" s="19"/>
      <c r="G29" s="30"/>
      <c r="H29" s="20"/>
      <c r="I29" s="31"/>
      <c r="J29" s="1"/>
    </row>
    <row r="30" spans="1:14" x14ac:dyDescent="0.2">
      <c r="A30" s="1"/>
      <c r="B30" s="32"/>
      <c r="C30" s="40">
        <v>1.4236111111111112E-3</v>
      </c>
      <c r="D30" s="40">
        <v>1.4351851851851852E-3</v>
      </c>
      <c r="E30" s="66">
        <v>1.445601851851852E-3</v>
      </c>
      <c r="F30" s="26"/>
      <c r="G30" s="27"/>
      <c r="H30" s="28"/>
      <c r="I30" s="29"/>
      <c r="J30" s="1"/>
    </row>
    <row r="31" spans="1:14" x14ac:dyDescent="0.2">
      <c r="A31" s="1"/>
      <c r="B31" s="10" t="s">
        <v>26</v>
      </c>
      <c r="C31" s="11" t="s">
        <v>42</v>
      </c>
      <c r="D31" s="11" t="s">
        <v>42</v>
      </c>
      <c r="E31" s="20" t="s">
        <v>45</v>
      </c>
      <c r="F31" s="19">
        <v>8</v>
      </c>
      <c r="G31" s="30"/>
      <c r="H31" s="19">
        <v>1</v>
      </c>
      <c r="I31" s="31"/>
      <c r="J31" s="1"/>
    </row>
    <row r="32" spans="1:14" x14ac:dyDescent="0.2">
      <c r="A32" s="1"/>
      <c r="B32" s="10"/>
      <c r="C32" s="11" t="s">
        <v>59</v>
      </c>
      <c r="D32" s="11" t="s">
        <v>151</v>
      </c>
      <c r="E32" s="20" t="s">
        <v>152</v>
      </c>
      <c r="F32" s="19"/>
      <c r="G32" s="30"/>
      <c r="H32" s="20"/>
      <c r="I32" s="31"/>
      <c r="J32" s="1"/>
    </row>
    <row r="33" spans="1:10" x14ac:dyDescent="0.2">
      <c r="A33" s="1"/>
      <c r="B33" s="32"/>
      <c r="C33" s="71" t="s">
        <v>153</v>
      </c>
      <c r="D33" s="57" t="s">
        <v>154</v>
      </c>
      <c r="E33" s="63" t="s">
        <v>155</v>
      </c>
      <c r="F33" s="26"/>
      <c r="G33" s="27"/>
      <c r="H33" s="28"/>
      <c r="I33" s="29"/>
      <c r="J33" s="1"/>
    </row>
    <row r="34" spans="1:10" x14ac:dyDescent="0.2">
      <c r="A34" s="1"/>
      <c r="B34" s="10" t="s">
        <v>27</v>
      </c>
      <c r="C34" s="11" t="s">
        <v>42</v>
      </c>
      <c r="D34" s="11" t="s">
        <v>45</v>
      </c>
      <c r="E34" s="20" t="s">
        <v>42</v>
      </c>
      <c r="F34" s="19">
        <v>6</v>
      </c>
      <c r="G34" s="30"/>
      <c r="H34" s="19">
        <v>3</v>
      </c>
      <c r="I34" s="31"/>
      <c r="J34" s="1"/>
    </row>
    <row r="35" spans="1:10" x14ac:dyDescent="0.2">
      <c r="A35" s="1"/>
      <c r="B35" s="10"/>
      <c r="C35" s="11" t="s">
        <v>134</v>
      </c>
      <c r="D35" s="11" t="s">
        <v>168</v>
      </c>
      <c r="E35" s="20" t="s">
        <v>78</v>
      </c>
      <c r="F35" s="19"/>
      <c r="G35" s="30"/>
      <c r="H35" s="20"/>
      <c r="I35" s="31"/>
      <c r="J35" s="1"/>
    </row>
    <row r="36" spans="1:10" x14ac:dyDescent="0.2">
      <c r="A36" s="1"/>
      <c r="B36" s="32"/>
      <c r="C36" s="57" t="s">
        <v>169</v>
      </c>
      <c r="D36" s="57" t="s">
        <v>170</v>
      </c>
      <c r="E36" s="63" t="s">
        <v>171</v>
      </c>
      <c r="F36" s="26"/>
      <c r="G36" s="27"/>
      <c r="H36" s="28"/>
      <c r="I36" s="29"/>
      <c r="J36" s="1"/>
    </row>
    <row r="37" spans="1:10" x14ac:dyDescent="0.2">
      <c r="A37" s="1"/>
      <c r="B37" s="10" t="s">
        <v>28</v>
      </c>
      <c r="C37" s="11" t="s">
        <v>45</v>
      </c>
      <c r="D37" s="11" t="s">
        <v>42</v>
      </c>
      <c r="E37" s="20" t="s">
        <v>45</v>
      </c>
      <c r="F37" s="19">
        <v>3</v>
      </c>
      <c r="G37" s="30"/>
      <c r="H37" s="19">
        <v>6</v>
      </c>
      <c r="I37" s="31"/>
      <c r="J37" s="1"/>
    </row>
    <row r="38" spans="1:10" x14ac:dyDescent="0.2">
      <c r="A38" s="1"/>
      <c r="B38" s="10"/>
      <c r="C38" s="11" t="s">
        <v>186</v>
      </c>
      <c r="D38" s="11" t="s">
        <v>187</v>
      </c>
      <c r="E38" s="20" t="s">
        <v>188</v>
      </c>
      <c r="F38" s="19"/>
      <c r="G38" s="30"/>
      <c r="H38" s="20"/>
      <c r="I38" s="31"/>
      <c r="J38" s="1"/>
    </row>
    <row r="39" spans="1:10" x14ac:dyDescent="0.2">
      <c r="A39" s="1"/>
      <c r="B39" s="32"/>
      <c r="C39" s="40" t="s">
        <v>189</v>
      </c>
      <c r="D39" s="40" t="s">
        <v>190</v>
      </c>
      <c r="E39" s="66" t="s">
        <v>191</v>
      </c>
      <c r="F39" s="26"/>
      <c r="G39" s="27"/>
      <c r="H39" s="28"/>
      <c r="I39" s="29"/>
      <c r="J39" s="1"/>
    </row>
    <row r="40" spans="1:10" x14ac:dyDescent="0.2">
      <c r="A40" s="1"/>
      <c r="B40" s="10" t="s">
        <v>29</v>
      </c>
      <c r="C40" s="11" t="s">
        <v>42</v>
      </c>
      <c r="D40" s="12"/>
      <c r="E40" s="13"/>
      <c r="F40" s="19">
        <v>5</v>
      </c>
      <c r="G40" s="30"/>
      <c r="H40" s="19">
        <v>0</v>
      </c>
      <c r="I40" s="31"/>
      <c r="J40" s="1"/>
    </row>
    <row r="41" spans="1:10" x14ac:dyDescent="0.2">
      <c r="A41" s="1"/>
      <c r="B41" s="36"/>
      <c r="C41" s="12"/>
      <c r="D41" s="12" t="s">
        <v>182</v>
      </c>
      <c r="E41" s="13" t="s">
        <v>183</v>
      </c>
      <c r="F41" s="19"/>
      <c r="G41" s="30"/>
      <c r="H41" s="20"/>
      <c r="I41" s="31"/>
      <c r="J41" s="1"/>
    </row>
    <row r="42" spans="1:10" x14ac:dyDescent="0.2">
      <c r="A42" s="1"/>
      <c r="B42" s="32"/>
      <c r="C42" s="40">
        <v>2.449074074074074E-3</v>
      </c>
      <c r="D42" s="41" t="s">
        <v>184</v>
      </c>
      <c r="E42" s="42" t="s">
        <v>185</v>
      </c>
      <c r="F42" s="26"/>
      <c r="G42" s="27"/>
      <c r="H42" s="28"/>
      <c r="I42" s="29"/>
      <c r="J42" s="1"/>
    </row>
    <row r="43" spans="1:10" x14ac:dyDescent="0.2">
      <c r="A43" s="1"/>
      <c r="B43" s="10" t="s">
        <v>30</v>
      </c>
      <c r="C43" s="11" t="s">
        <v>45</v>
      </c>
      <c r="D43" s="11" t="s">
        <v>45</v>
      </c>
      <c r="E43" s="20" t="s">
        <v>45</v>
      </c>
      <c r="F43" s="19">
        <v>0</v>
      </c>
      <c r="G43" s="30"/>
      <c r="H43" s="19">
        <v>9</v>
      </c>
      <c r="I43" s="31"/>
      <c r="J43" s="1"/>
    </row>
    <row r="44" spans="1:10" x14ac:dyDescent="0.2">
      <c r="A44" s="1"/>
      <c r="B44" s="10"/>
      <c r="C44" s="11" t="s">
        <v>165</v>
      </c>
      <c r="D44" s="11" t="s">
        <v>58</v>
      </c>
      <c r="E44" s="20" t="s">
        <v>89</v>
      </c>
      <c r="F44" s="19"/>
      <c r="G44" s="30"/>
      <c r="H44" s="20"/>
      <c r="I44" s="31"/>
      <c r="J44" s="1"/>
    </row>
    <row r="45" spans="1:10" x14ac:dyDescent="0.2">
      <c r="A45" s="1"/>
      <c r="B45" s="32"/>
      <c r="C45" s="57" t="s">
        <v>166</v>
      </c>
      <c r="D45" s="57" t="s">
        <v>167</v>
      </c>
      <c r="E45" s="63" t="s">
        <v>167</v>
      </c>
      <c r="F45" s="26"/>
      <c r="G45" s="27"/>
      <c r="H45" s="28"/>
      <c r="I45" s="29"/>
      <c r="J45" s="1"/>
    </row>
    <row r="46" spans="1:10" x14ac:dyDescent="0.2">
      <c r="A46" s="1"/>
      <c r="B46" s="10" t="s">
        <v>31</v>
      </c>
      <c r="C46" s="11" t="s">
        <v>45</v>
      </c>
      <c r="D46" s="11" t="s">
        <v>45</v>
      </c>
      <c r="E46" s="20" t="s">
        <v>45</v>
      </c>
      <c r="F46" s="19">
        <v>0</v>
      </c>
      <c r="G46" s="30"/>
      <c r="H46" s="19">
        <v>9</v>
      </c>
      <c r="I46" s="31"/>
      <c r="J46" s="1"/>
    </row>
    <row r="47" spans="1:10" x14ac:dyDescent="0.2">
      <c r="A47" s="1"/>
      <c r="B47" s="10"/>
      <c r="C47" s="11" t="s">
        <v>136</v>
      </c>
      <c r="D47" s="11" t="s">
        <v>168</v>
      </c>
      <c r="E47" s="20" t="s">
        <v>178</v>
      </c>
      <c r="F47" s="19"/>
      <c r="G47" s="30"/>
      <c r="H47" s="20"/>
      <c r="I47" s="31"/>
      <c r="J47" s="1"/>
    </row>
    <row r="48" spans="1:10" x14ac:dyDescent="0.2">
      <c r="A48" s="1"/>
      <c r="B48" s="32"/>
      <c r="C48" s="57" t="s">
        <v>179</v>
      </c>
      <c r="D48" s="57" t="s">
        <v>180</v>
      </c>
      <c r="E48" s="63" t="s">
        <v>181</v>
      </c>
      <c r="F48" s="43"/>
      <c r="G48" s="27"/>
      <c r="H48" s="28"/>
      <c r="I48" s="29"/>
      <c r="J48" s="1"/>
    </row>
    <row r="49" spans="1:12" x14ac:dyDescent="0.2">
      <c r="A49" s="1"/>
      <c r="B49" s="10" t="s">
        <v>41</v>
      </c>
      <c r="C49" s="11" t="s">
        <v>45</v>
      </c>
      <c r="D49" s="11" t="s">
        <v>45</v>
      </c>
      <c r="E49" s="20" t="s">
        <v>42</v>
      </c>
      <c r="F49" s="19">
        <v>1</v>
      </c>
      <c r="G49" s="30"/>
      <c r="H49" s="19">
        <v>8</v>
      </c>
      <c r="I49" s="31"/>
      <c r="J49" s="1"/>
    </row>
    <row r="50" spans="1:12" x14ac:dyDescent="0.2">
      <c r="A50" s="1"/>
      <c r="B50" s="10"/>
      <c r="C50" s="11" t="s">
        <v>88</v>
      </c>
      <c r="D50" s="11" t="s">
        <v>89</v>
      </c>
      <c r="E50" s="20" t="s">
        <v>90</v>
      </c>
      <c r="F50" s="19"/>
      <c r="G50" s="30"/>
      <c r="H50" s="20"/>
      <c r="I50" s="31"/>
      <c r="J50" s="1"/>
    </row>
    <row r="51" spans="1:12" x14ac:dyDescent="0.2">
      <c r="A51" s="1"/>
      <c r="B51" s="32"/>
      <c r="C51" s="57" t="s">
        <v>91</v>
      </c>
      <c r="D51" s="57" t="s">
        <v>92</v>
      </c>
      <c r="E51" s="63" t="s">
        <v>93</v>
      </c>
      <c r="F51" s="26"/>
      <c r="G51" s="27"/>
      <c r="H51" s="28"/>
      <c r="I51" s="29"/>
      <c r="J51" s="1"/>
    </row>
    <row r="52" spans="1:12" x14ac:dyDescent="0.2">
      <c r="A52" s="1"/>
      <c r="B52" s="10" t="s">
        <v>32</v>
      </c>
      <c r="C52" s="11" t="s">
        <v>45</v>
      </c>
      <c r="D52" s="11" t="s">
        <v>42</v>
      </c>
      <c r="E52" s="20" t="s">
        <v>42</v>
      </c>
      <c r="F52" s="19">
        <v>4</v>
      </c>
      <c r="G52" s="30"/>
      <c r="H52" s="19">
        <v>5</v>
      </c>
      <c r="I52" s="31"/>
      <c r="J52" s="1"/>
      <c r="K52" t="s">
        <v>33</v>
      </c>
      <c r="L52">
        <v>150</v>
      </c>
    </row>
    <row r="53" spans="1:12" x14ac:dyDescent="0.2">
      <c r="A53" s="1"/>
      <c r="B53" s="10"/>
      <c r="C53" s="11" t="s">
        <v>82</v>
      </c>
      <c r="D53" s="11" t="s">
        <v>83</v>
      </c>
      <c r="E53" s="20" t="s">
        <v>84</v>
      </c>
      <c r="F53" s="19"/>
      <c r="G53" s="30"/>
      <c r="H53" s="20"/>
      <c r="I53" s="31"/>
      <c r="J53" s="1"/>
    </row>
    <row r="54" spans="1:12" x14ac:dyDescent="0.2">
      <c r="A54" s="1"/>
      <c r="B54" s="32"/>
      <c r="C54" s="57" t="s">
        <v>85</v>
      </c>
      <c r="D54" s="57" t="s">
        <v>86</v>
      </c>
      <c r="E54" s="63" t="s">
        <v>87</v>
      </c>
      <c r="F54" s="26"/>
      <c r="G54" s="27"/>
      <c r="H54" s="28"/>
      <c r="I54" s="29"/>
      <c r="J54" s="1"/>
    </row>
    <row r="55" spans="1:12" x14ac:dyDescent="0.2">
      <c r="A55" s="1"/>
      <c r="B55" s="10" t="s">
        <v>34</v>
      </c>
      <c r="C55" s="11" t="s">
        <v>42</v>
      </c>
      <c r="D55" s="11" t="s">
        <v>42</v>
      </c>
      <c r="E55" s="20" t="s">
        <v>45</v>
      </c>
      <c r="F55" s="19">
        <v>8</v>
      </c>
      <c r="G55" s="30"/>
      <c r="H55" s="19">
        <v>1</v>
      </c>
      <c r="I55" s="31"/>
      <c r="J55" s="1"/>
    </row>
    <row r="56" spans="1:12" x14ac:dyDescent="0.2">
      <c r="A56" s="1"/>
      <c r="B56" s="10"/>
      <c r="C56" s="11" t="s">
        <v>83</v>
      </c>
      <c r="D56" s="11" t="s">
        <v>161</v>
      </c>
      <c r="E56" s="20" t="s">
        <v>82</v>
      </c>
      <c r="F56" s="19"/>
      <c r="G56" s="30"/>
      <c r="H56" s="20"/>
      <c r="I56" s="31"/>
      <c r="J56" s="1"/>
    </row>
    <row r="57" spans="1:12" x14ac:dyDescent="0.2">
      <c r="A57" s="1"/>
      <c r="B57" s="32"/>
      <c r="C57" s="57" t="s">
        <v>162</v>
      </c>
      <c r="D57" s="57" t="s">
        <v>163</v>
      </c>
      <c r="E57" s="63" t="s">
        <v>164</v>
      </c>
      <c r="F57" s="26"/>
      <c r="G57" s="27"/>
      <c r="H57" s="28"/>
      <c r="I57" s="29"/>
      <c r="J57" s="1"/>
    </row>
    <row r="58" spans="1:12" x14ac:dyDescent="0.2">
      <c r="A58" s="1"/>
      <c r="B58" s="10" t="s">
        <v>35</v>
      </c>
      <c r="C58" s="11" t="s">
        <v>42</v>
      </c>
      <c r="D58" s="11" t="s">
        <v>45</v>
      </c>
      <c r="E58" s="20" t="s">
        <v>42</v>
      </c>
      <c r="F58" s="19">
        <v>6</v>
      </c>
      <c r="G58" s="30"/>
      <c r="H58" s="19">
        <v>3</v>
      </c>
      <c r="I58" s="31"/>
      <c r="J58" s="1"/>
    </row>
    <row r="59" spans="1:12" x14ac:dyDescent="0.2">
      <c r="A59" s="1"/>
      <c r="B59" s="10"/>
      <c r="C59" s="11" t="s">
        <v>205</v>
      </c>
      <c r="D59" s="11" t="s">
        <v>58</v>
      </c>
      <c r="E59" s="20" t="s">
        <v>151</v>
      </c>
      <c r="F59" s="19"/>
      <c r="G59" s="30"/>
      <c r="H59" s="20"/>
      <c r="I59" s="31"/>
      <c r="J59" s="1"/>
    </row>
    <row r="60" spans="1:12" x14ac:dyDescent="0.2">
      <c r="A60" s="1"/>
      <c r="B60" s="32"/>
      <c r="C60" s="57" t="s">
        <v>206</v>
      </c>
      <c r="D60" s="57" t="s">
        <v>206</v>
      </c>
      <c r="E60" s="63" t="s">
        <v>207</v>
      </c>
      <c r="F60" s="26"/>
      <c r="G60" s="27"/>
      <c r="H60" s="28"/>
      <c r="I60" s="29"/>
      <c r="J60" s="1"/>
    </row>
    <row r="61" spans="1:12" x14ac:dyDescent="0.2">
      <c r="A61" s="1"/>
      <c r="B61" s="10" t="s">
        <v>36</v>
      </c>
      <c r="C61" s="11" t="s">
        <v>45</v>
      </c>
      <c r="D61" s="11" t="s">
        <v>42</v>
      </c>
      <c r="E61" s="20" t="s">
        <v>45</v>
      </c>
      <c r="F61" s="19">
        <v>3</v>
      </c>
      <c r="G61" s="30"/>
      <c r="H61" s="19">
        <v>6</v>
      </c>
      <c r="I61" s="31"/>
      <c r="J61" s="1"/>
    </row>
    <row r="62" spans="1:12" x14ac:dyDescent="0.2">
      <c r="A62" s="1"/>
      <c r="B62" s="10"/>
      <c r="C62" s="11" t="s">
        <v>200</v>
      </c>
      <c r="D62" s="11" t="s">
        <v>84</v>
      </c>
      <c r="E62" s="20" t="s">
        <v>201</v>
      </c>
      <c r="F62" s="19"/>
      <c r="G62" s="30"/>
      <c r="H62" s="20"/>
      <c r="I62" s="31"/>
      <c r="J62" s="1"/>
    </row>
    <row r="63" spans="1:12" x14ac:dyDescent="0.2">
      <c r="A63" s="1"/>
      <c r="B63" s="32"/>
      <c r="C63" s="57" t="s">
        <v>202</v>
      </c>
      <c r="D63" s="57" t="s">
        <v>203</v>
      </c>
      <c r="E63" s="63" t="s">
        <v>204</v>
      </c>
      <c r="F63" s="26"/>
      <c r="G63" s="27"/>
      <c r="H63" s="28"/>
      <c r="I63" s="29"/>
      <c r="J63" s="1"/>
    </row>
    <row r="64" spans="1:12" ht="15" x14ac:dyDescent="0.2">
      <c r="D64" s="44"/>
      <c r="E64" s="73"/>
      <c r="F64" s="74">
        <v>57</v>
      </c>
      <c r="G64" s="74"/>
      <c r="H64" s="74">
        <v>93</v>
      </c>
      <c r="I64" s="74"/>
    </row>
    <row r="65" spans="1:10" ht="15" x14ac:dyDescent="0.2">
      <c r="D65" s="45"/>
      <c r="E65" s="73"/>
      <c r="F65" s="75"/>
      <c r="G65" s="75"/>
      <c r="H65" s="76"/>
      <c r="I65" s="76"/>
    </row>
    <row r="67" spans="1:10" ht="21.75" x14ac:dyDescent="0.4">
      <c r="A67" s="46"/>
      <c r="B67" s="47" t="s">
        <v>38</v>
      </c>
      <c r="C67" s="79" t="s">
        <v>49</v>
      </c>
      <c r="D67" s="79"/>
      <c r="E67" s="80"/>
      <c r="F67" s="80"/>
      <c r="G67" s="81">
        <v>0.27500000000000002</v>
      </c>
      <c r="H67" s="81"/>
      <c r="I67" s="81"/>
      <c r="J67" s="81"/>
    </row>
    <row r="82" ht="15.75" customHeight="1" x14ac:dyDescent="0.2"/>
  </sheetData>
  <sheetProtection selectLockedCells="1" selectUnlockedCells="1"/>
  <mergeCells count="16">
    <mergeCell ref="B1:I1"/>
    <mergeCell ref="B2:I2"/>
    <mergeCell ref="B3:I3"/>
    <mergeCell ref="B5:I5"/>
    <mergeCell ref="F6:I6"/>
    <mergeCell ref="F9:G9"/>
    <mergeCell ref="H9:I9"/>
    <mergeCell ref="C67:D67"/>
    <mergeCell ref="E67:F67"/>
    <mergeCell ref="G67:J67"/>
    <mergeCell ref="L16:N16"/>
    <mergeCell ref="E64:E65"/>
    <mergeCell ref="F64:G64"/>
    <mergeCell ref="H64:I64"/>
    <mergeCell ref="F65:G65"/>
    <mergeCell ref="H65:I65"/>
  </mergeCells>
  <dataValidations count="1">
    <dataValidation type="list" showErrorMessage="1" sqref="C10:E10 H11 C13:E13 H59 C16:E16 H14 C19:E19 H17 C22:E22 H20 C25:E25 H23 C28:E28 H26 C31:E31 H29 C34:E34 H32 C37:E37 H35 C40:E40 H44 C43:E43 H47 C46:E46 H62 C49:E49 H38 C52:E52 H50 C55:E55 H53 C58:E58 H56 C61:E61 H41">
      <formula1>$C$5:$C$7</formula1>
      <formula2>0</formula2>
    </dataValidation>
  </dataValidations>
  <printOptions horizontalCentered="1" verticalCentered="1"/>
  <pageMargins left="0.75" right="0.75" top="1" bottom="1" header="0.51180555555555551" footer="0.51180555555555551"/>
  <pageSetup scale="72" firstPageNumber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2"/>
  <sheetViews>
    <sheetView tabSelected="1" zoomScaleNormal="100" workbookViewId="0">
      <selection activeCell="C57" sqref="C57"/>
    </sheetView>
  </sheetViews>
  <sheetFormatPr defaultColWidth="8.85546875" defaultRowHeight="12.75" x14ac:dyDescent="0.2"/>
  <cols>
    <col min="1" max="1" width="3.7109375" customWidth="1"/>
    <col min="2" max="2" width="14.140625" customWidth="1"/>
    <col min="3" max="3" width="26.28515625" customWidth="1"/>
    <col min="4" max="5" width="17" customWidth="1"/>
    <col min="6" max="9" width="5.5703125" customWidth="1"/>
    <col min="10" max="10" width="3.7109375" customWidth="1"/>
    <col min="11" max="11" width="10.5703125" customWidth="1"/>
    <col min="13" max="14" width="5.85546875" customWidth="1"/>
  </cols>
  <sheetData>
    <row r="1" spans="1:14" x14ac:dyDescent="0.2">
      <c r="A1" s="48"/>
      <c r="B1" s="82" t="s">
        <v>0</v>
      </c>
      <c r="C1" s="82"/>
      <c r="D1" s="82"/>
      <c r="E1" s="82"/>
      <c r="F1" s="82"/>
      <c r="G1" s="82"/>
      <c r="H1" s="82"/>
      <c r="I1" s="82"/>
      <c r="J1" s="48"/>
    </row>
    <row r="2" spans="1:14" x14ac:dyDescent="0.2">
      <c r="A2" s="48"/>
      <c r="B2" s="82" t="s">
        <v>1</v>
      </c>
      <c r="C2" s="82"/>
      <c r="D2" s="82"/>
      <c r="E2" s="82"/>
      <c r="F2" s="82"/>
      <c r="G2" s="82"/>
      <c r="H2" s="82"/>
      <c r="I2" s="82"/>
      <c r="J2" s="48"/>
    </row>
    <row r="3" spans="1:14" ht="15" x14ac:dyDescent="0.25">
      <c r="A3" s="48"/>
      <c r="B3" s="83" t="s">
        <v>2</v>
      </c>
      <c r="C3" s="83"/>
      <c r="D3" s="83"/>
      <c r="E3" s="83"/>
      <c r="F3" s="83"/>
      <c r="G3" s="83"/>
      <c r="H3" s="83"/>
      <c r="I3" s="83"/>
      <c r="J3" s="48"/>
    </row>
    <row r="4" spans="1:14" x14ac:dyDescent="0.2">
      <c r="A4" s="49"/>
      <c r="B4" s="3"/>
      <c r="C4" s="3"/>
      <c r="D4" s="3"/>
      <c r="E4" s="3"/>
      <c r="F4" s="3"/>
      <c r="G4" s="3"/>
      <c r="H4" s="3"/>
      <c r="I4" s="3"/>
      <c r="J4" s="48"/>
    </row>
    <row r="5" spans="1:14" ht="20.25" x14ac:dyDescent="0.3">
      <c r="A5" s="48"/>
      <c r="B5" s="84" t="s">
        <v>39</v>
      </c>
      <c r="C5" s="84"/>
      <c r="D5" s="84"/>
      <c r="E5" s="84"/>
      <c r="F5" s="84"/>
      <c r="G5" s="84"/>
      <c r="H5" s="84"/>
      <c r="I5" s="84"/>
      <c r="J5" s="48"/>
    </row>
    <row r="6" spans="1:14" ht="15" x14ac:dyDescent="0.2">
      <c r="A6" s="48"/>
      <c r="B6" s="4" t="s">
        <v>4</v>
      </c>
      <c r="C6" s="5" t="s">
        <v>42</v>
      </c>
      <c r="D6" s="6"/>
      <c r="E6" s="4" t="s">
        <v>5</v>
      </c>
      <c r="F6" s="85" t="s">
        <v>46</v>
      </c>
      <c r="G6" s="85"/>
      <c r="H6" s="85"/>
      <c r="I6" s="85"/>
      <c r="J6" s="48"/>
    </row>
    <row r="7" spans="1:14" x14ac:dyDescent="0.2">
      <c r="A7" s="48"/>
      <c r="B7" s="4" t="s">
        <v>6</v>
      </c>
      <c r="C7" s="5" t="s">
        <v>45</v>
      </c>
      <c r="D7" s="6"/>
      <c r="J7" s="48"/>
    </row>
    <row r="8" spans="1:14" x14ac:dyDescent="0.2">
      <c r="A8" s="48"/>
      <c r="B8" s="4"/>
      <c r="C8" s="5"/>
      <c r="D8" s="6"/>
      <c r="J8" s="48"/>
      <c r="K8" t="s">
        <v>44</v>
      </c>
    </row>
    <row r="9" spans="1:14" ht="14.25" x14ac:dyDescent="0.2">
      <c r="A9" s="48"/>
      <c r="B9" s="7"/>
      <c r="C9" s="8" t="s">
        <v>7</v>
      </c>
      <c r="D9" s="8" t="s">
        <v>8</v>
      </c>
      <c r="E9" s="50" t="s">
        <v>9</v>
      </c>
      <c r="F9" s="77" t="s">
        <v>43</v>
      </c>
      <c r="G9" s="77"/>
      <c r="H9" s="78" t="s">
        <v>45</v>
      </c>
      <c r="I9" s="78"/>
      <c r="J9" s="48"/>
    </row>
    <row r="10" spans="1:14" x14ac:dyDescent="0.2">
      <c r="A10" s="48"/>
      <c r="B10" s="10" t="s">
        <v>10</v>
      </c>
      <c r="C10" s="11" t="s">
        <v>45</v>
      </c>
      <c r="D10" s="12"/>
      <c r="E10" s="51"/>
      <c r="F10" s="14">
        <v>0</v>
      </c>
      <c r="G10" s="15"/>
      <c r="H10" s="16">
        <f>IF($C10=$C$7,5,0)+IF($D10=$C$7,0,0)+IF($E10=$C$7,0,0)</f>
        <v>5</v>
      </c>
      <c r="I10" s="17"/>
      <c r="J10" s="48"/>
    </row>
    <row r="11" spans="1:14" x14ac:dyDescent="0.2">
      <c r="A11" s="48"/>
      <c r="B11" s="18"/>
      <c r="C11" s="12"/>
      <c r="D11" s="12" t="s">
        <v>50</v>
      </c>
      <c r="E11" s="51" t="s">
        <v>51</v>
      </c>
      <c r="F11" s="19"/>
      <c r="G11" s="3"/>
      <c r="H11" s="20"/>
      <c r="I11" s="21"/>
      <c r="J11" s="48"/>
    </row>
    <row r="12" spans="1:14" x14ac:dyDescent="0.2">
      <c r="A12" s="48"/>
      <c r="B12" s="22" t="s">
        <v>11</v>
      </c>
      <c r="C12" s="40">
        <v>6.8113425925925928E-3</v>
      </c>
      <c r="D12" s="24" t="s">
        <v>52</v>
      </c>
      <c r="E12" s="52" t="s">
        <v>53</v>
      </c>
      <c r="F12" s="26"/>
      <c r="G12" s="27">
        <f>F10</f>
        <v>0</v>
      </c>
      <c r="H12" s="28"/>
      <c r="I12" s="29">
        <f>H10</f>
        <v>5</v>
      </c>
      <c r="J12" s="48"/>
    </row>
    <row r="13" spans="1:14" x14ac:dyDescent="0.2">
      <c r="A13" s="48"/>
      <c r="B13" s="10" t="s">
        <v>40</v>
      </c>
      <c r="C13" s="11" t="s">
        <v>42</v>
      </c>
      <c r="D13" s="11" t="s">
        <v>45</v>
      </c>
      <c r="E13" s="53" t="s">
        <v>45</v>
      </c>
      <c r="F13" s="19">
        <v>5</v>
      </c>
      <c r="G13" s="30"/>
      <c r="H13" s="20">
        <f>IF($C13=$C$7,5,0)+IF($D13=$C$7,3,0)+IF($E13=$C$7,1,0)</f>
        <v>4</v>
      </c>
      <c r="I13" s="31"/>
      <c r="J13" s="48"/>
    </row>
    <row r="14" spans="1:14" x14ac:dyDescent="0.2">
      <c r="A14" s="48"/>
      <c r="B14" s="10"/>
      <c r="C14" s="11" t="s">
        <v>64</v>
      </c>
      <c r="D14" s="11" t="s">
        <v>65</v>
      </c>
      <c r="E14" s="53" t="s">
        <v>66</v>
      </c>
      <c r="F14" s="19"/>
      <c r="G14" s="30"/>
      <c r="H14" s="20"/>
      <c r="I14" s="31"/>
      <c r="J14" s="48"/>
    </row>
    <row r="15" spans="1:14" x14ac:dyDescent="0.2">
      <c r="A15" s="48"/>
      <c r="B15" s="32"/>
      <c r="C15" s="23" t="s">
        <v>67</v>
      </c>
      <c r="D15" s="23" t="s">
        <v>68</v>
      </c>
      <c r="E15" s="54" t="s">
        <v>69</v>
      </c>
      <c r="F15" s="26"/>
      <c r="G15" s="27">
        <f>F13+G12</f>
        <v>5</v>
      </c>
      <c r="H15" s="28"/>
      <c r="I15" s="29">
        <f>H13+I12</f>
        <v>9</v>
      </c>
      <c r="J15" s="48"/>
    </row>
    <row r="16" spans="1:14" x14ac:dyDescent="0.2">
      <c r="A16" s="48"/>
      <c r="B16" s="10" t="s">
        <v>13</v>
      </c>
      <c r="C16" s="11" t="s">
        <v>45</v>
      </c>
      <c r="D16" s="11" t="s">
        <v>45</v>
      </c>
      <c r="E16" s="53" t="s">
        <v>42</v>
      </c>
      <c r="F16" s="19">
        <v>1</v>
      </c>
      <c r="G16" s="30"/>
      <c r="H16" s="20">
        <f>IF($C16=$C$7,5,0)+IF($D16=$C$7,3,0)+IF($E16=$C$7,1,0)</f>
        <v>8</v>
      </c>
      <c r="I16" s="31"/>
      <c r="J16" s="48"/>
      <c r="L16" s="72"/>
      <c r="M16" s="72"/>
      <c r="N16" s="72"/>
    </row>
    <row r="17" spans="1:14" x14ac:dyDescent="0.2">
      <c r="A17" s="48"/>
      <c r="B17" s="10"/>
      <c r="C17" s="11" t="s">
        <v>70</v>
      </c>
      <c r="D17" s="11" t="s">
        <v>71</v>
      </c>
      <c r="E17" s="53" t="s">
        <v>72</v>
      </c>
      <c r="F17" s="19"/>
      <c r="G17" s="30"/>
      <c r="H17" s="20"/>
      <c r="I17" s="31"/>
      <c r="J17" s="48"/>
      <c r="L17" s="33"/>
      <c r="M17" s="34" t="str">
        <f>F64</f>
        <v>MC</v>
      </c>
      <c r="N17" s="35" t="str">
        <f>H64</f>
        <v>Warwick</v>
      </c>
    </row>
    <row r="18" spans="1:14" x14ac:dyDescent="0.2">
      <c r="A18" s="48"/>
      <c r="B18" s="32"/>
      <c r="C18" s="57" t="s">
        <v>73</v>
      </c>
      <c r="D18" s="57" t="s">
        <v>74</v>
      </c>
      <c r="E18" s="57" t="s">
        <v>75</v>
      </c>
      <c r="F18" s="26"/>
      <c r="G18" s="27">
        <f>F16+G15</f>
        <v>6</v>
      </c>
      <c r="H18" s="28"/>
      <c r="I18" s="29">
        <f>H16+I15</f>
        <v>17</v>
      </c>
      <c r="J18" s="48"/>
      <c r="L18" s="33" t="s">
        <v>15</v>
      </c>
      <c r="M18" s="34">
        <v>30</v>
      </c>
      <c r="N18" s="35">
        <v>57</v>
      </c>
    </row>
    <row r="19" spans="1:14" x14ac:dyDescent="0.2">
      <c r="A19" s="48"/>
      <c r="B19" s="10" t="s">
        <v>16</v>
      </c>
      <c r="C19" s="11" t="s">
        <v>42</v>
      </c>
      <c r="D19" s="11" t="s">
        <v>42</v>
      </c>
      <c r="E19" s="53" t="s">
        <v>45</v>
      </c>
      <c r="F19" s="19">
        <f>IF($C19=$C$6,5,0)+IF($D19=$C$6,3,0)+IF($E19=$C$6,1,0)</f>
        <v>8</v>
      </c>
      <c r="G19" s="30"/>
      <c r="H19" s="20">
        <f>IF($C19=$C$7,5,0)+IF($D19=$C$7,3,0)+IF($E19=$C$7,1,0)</f>
        <v>1</v>
      </c>
      <c r="I19" s="31"/>
      <c r="J19" s="48"/>
      <c r="L19" s="33" t="s">
        <v>17</v>
      </c>
      <c r="M19" s="34">
        <v>24</v>
      </c>
      <c r="N19" s="35">
        <v>39</v>
      </c>
    </row>
    <row r="20" spans="1:14" x14ac:dyDescent="0.2">
      <c r="A20" s="48"/>
      <c r="B20" s="10"/>
      <c r="C20" s="11" t="s">
        <v>105</v>
      </c>
      <c r="D20" s="11" t="s">
        <v>106</v>
      </c>
      <c r="E20" s="11" t="s">
        <v>107</v>
      </c>
      <c r="F20" s="19"/>
      <c r="G20" s="30"/>
      <c r="H20" s="20"/>
      <c r="I20" s="31"/>
      <c r="J20" s="48"/>
      <c r="L20" s="33" t="s">
        <v>18</v>
      </c>
      <c r="M20" s="34">
        <v>18</v>
      </c>
      <c r="N20" s="35">
        <v>9</v>
      </c>
    </row>
    <row r="21" spans="1:14" x14ac:dyDescent="0.2">
      <c r="A21" s="48"/>
      <c r="B21" s="32"/>
      <c r="C21" s="64">
        <v>3.8460648148148147E-3</v>
      </c>
      <c r="D21" s="23" t="s">
        <v>108</v>
      </c>
      <c r="E21" s="65">
        <v>4.0763888888888889E-3</v>
      </c>
      <c r="F21" s="26"/>
      <c r="G21" s="27">
        <f>F19+G18</f>
        <v>14</v>
      </c>
      <c r="H21" s="28"/>
      <c r="I21" s="29">
        <f>H19+I18</f>
        <v>18</v>
      </c>
      <c r="J21" s="48"/>
      <c r="L21" s="33" t="s">
        <v>19</v>
      </c>
      <c r="M21" s="34">
        <v>12</v>
      </c>
      <c r="N21" s="35">
        <v>33</v>
      </c>
    </row>
    <row r="22" spans="1:14" x14ac:dyDescent="0.2">
      <c r="A22" s="48"/>
      <c r="B22" s="10" t="s">
        <v>20</v>
      </c>
      <c r="C22" s="11" t="s">
        <v>45</v>
      </c>
      <c r="D22" s="12"/>
      <c r="E22" s="51"/>
      <c r="F22" s="19">
        <f>IF($C22=$C$6,5,0)+IF($D22=$C$6,0,0)+IF($E22=$C$6,0,0)</f>
        <v>0</v>
      </c>
      <c r="G22" s="30"/>
      <c r="H22" s="20">
        <f>IF($C22=$C$7,5,0)+IF($D22=$C$7,0,0)+IF($E22=$C$7,0,0)</f>
        <v>5</v>
      </c>
      <c r="I22" s="31"/>
      <c r="J22" s="48"/>
      <c r="L22" s="33" t="s">
        <v>21</v>
      </c>
      <c r="M22" s="34">
        <v>0</v>
      </c>
      <c r="N22" s="35">
        <v>15</v>
      </c>
    </row>
    <row r="23" spans="1:14" x14ac:dyDescent="0.2">
      <c r="A23" s="48"/>
      <c r="B23" s="36"/>
      <c r="C23" s="55"/>
      <c r="D23" s="12" t="s">
        <v>109</v>
      </c>
      <c r="E23" s="51" t="s">
        <v>110</v>
      </c>
      <c r="F23" s="19"/>
      <c r="G23" s="30"/>
      <c r="H23" s="20"/>
      <c r="I23" s="31"/>
      <c r="J23" s="48"/>
      <c r="L23" s="33" t="s">
        <v>22</v>
      </c>
      <c r="M23" s="34">
        <v>18</v>
      </c>
      <c r="N23" s="35">
        <v>18</v>
      </c>
    </row>
    <row r="24" spans="1:14" x14ac:dyDescent="0.2">
      <c r="A24" s="48"/>
      <c r="B24" s="32"/>
      <c r="C24" s="69" t="s">
        <v>112</v>
      </c>
      <c r="D24" s="24" t="s">
        <v>111</v>
      </c>
      <c r="E24" s="52" t="s">
        <v>50</v>
      </c>
      <c r="F24" s="26"/>
      <c r="G24" s="27">
        <f>F22+G21</f>
        <v>14</v>
      </c>
      <c r="H24" s="28"/>
      <c r="I24" s="29">
        <f>H22+I21</f>
        <v>23</v>
      </c>
      <c r="J24" s="48"/>
      <c r="L24" s="37" t="s">
        <v>23</v>
      </c>
      <c r="M24" s="38">
        <v>6</v>
      </c>
      <c r="N24" s="39">
        <v>21</v>
      </c>
    </row>
    <row r="25" spans="1:14" x14ac:dyDescent="0.2">
      <c r="A25" s="48"/>
      <c r="B25" s="10" t="s">
        <v>24</v>
      </c>
      <c r="C25" s="60" t="s">
        <v>45</v>
      </c>
      <c r="D25" s="11" t="s">
        <v>45</v>
      </c>
      <c r="E25" s="53" t="s">
        <v>42</v>
      </c>
      <c r="F25" s="19">
        <f>IF($C25=$C$6,5,0)+IF($D25=$C$6,3,0)+IF($E25=$C$6,1,0)</f>
        <v>1</v>
      </c>
      <c r="G25" s="30"/>
      <c r="H25" s="20">
        <f>IF($C25=$C$7,5,0)+IF($D25=$C$7,3,0)+IF($E25=$C$7,1,0)</f>
        <v>8</v>
      </c>
      <c r="I25" s="31"/>
      <c r="J25" s="48"/>
    </row>
    <row r="26" spans="1:14" x14ac:dyDescent="0.2">
      <c r="A26" s="48"/>
      <c r="B26" s="10"/>
      <c r="C26" s="11" t="s">
        <v>131</v>
      </c>
      <c r="D26" s="11" t="s">
        <v>132</v>
      </c>
      <c r="E26" s="11" t="s">
        <v>95</v>
      </c>
      <c r="F26" s="19"/>
      <c r="G26" s="30"/>
      <c r="H26" s="20"/>
      <c r="I26" s="31"/>
      <c r="J26" s="48"/>
    </row>
    <row r="27" spans="1:14" x14ac:dyDescent="0.2">
      <c r="A27" s="48"/>
      <c r="B27" s="32"/>
      <c r="C27" s="67" t="s">
        <v>133</v>
      </c>
      <c r="D27" s="64">
        <v>7.0601851851851847E-4</v>
      </c>
      <c r="E27" s="67">
        <v>7.1527777777777779E-4</v>
      </c>
      <c r="F27" s="26"/>
      <c r="G27" s="27">
        <f>F25+G24</f>
        <v>15</v>
      </c>
      <c r="H27" s="28"/>
      <c r="I27" s="29">
        <f>H25+I24</f>
        <v>31</v>
      </c>
      <c r="J27" s="48"/>
    </row>
    <row r="28" spans="1:14" x14ac:dyDescent="0.2">
      <c r="A28" s="48"/>
      <c r="B28" s="10" t="s">
        <v>25</v>
      </c>
      <c r="C28" s="60" t="s">
        <v>45</v>
      </c>
      <c r="D28" s="11" t="s">
        <v>45</v>
      </c>
      <c r="E28" s="61" t="s">
        <v>42</v>
      </c>
      <c r="F28" s="19">
        <f>IF($C28=$C$6,5,0)+IF($D28=$C$6,3,0)+IF($E28=$C$6,1,0)</f>
        <v>1</v>
      </c>
      <c r="G28" s="30"/>
      <c r="H28" s="20">
        <f>IF($C28=$C$7,5,0)+IF($D28=$C$7,3,0)+IF($E28=$C$7,1,0)</f>
        <v>8</v>
      </c>
      <c r="I28" s="31"/>
      <c r="J28" s="48"/>
    </row>
    <row r="29" spans="1:14" x14ac:dyDescent="0.2">
      <c r="A29" s="48"/>
      <c r="B29" s="10"/>
      <c r="C29" s="11" t="s">
        <v>156</v>
      </c>
      <c r="D29" s="11" t="s">
        <v>157</v>
      </c>
      <c r="E29" s="11" t="s">
        <v>158</v>
      </c>
      <c r="F29" s="19"/>
      <c r="G29" s="30"/>
      <c r="H29" s="20"/>
      <c r="I29" s="31"/>
      <c r="J29" s="48"/>
    </row>
    <row r="30" spans="1:14" x14ac:dyDescent="0.2">
      <c r="A30" s="48"/>
      <c r="B30" s="32"/>
      <c r="C30" s="67">
        <v>1.7395833333333334E-3</v>
      </c>
      <c r="D30" s="64">
        <v>1.767361111111111E-3</v>
      </c>
      <c r="E30" s="64">
        <v>1.7766203703703705E-3</v>
      </c>
      <c r="F30" s="26"/>
      <c r="G30" s="27">
        <f>F28+G27</f>
        <v>16</v>
      </c>
      <c r="H30" s="28"/>
      <c r="I30" s="29">
        <f>H28+I27</f>
        <v>39</v>
      </c>
      <c r="J30" s="48"/>
    </row>
    <row r="31" spans="1:14" x14ac:dyDescent="0.2">
      <c r="A31" s="48"/>
      <c r="B31" s="10" t="s">
        <v>26</v>
      </c>
      <c r="C31" s="60" t="s">
        <v>42</v>
      </c>
      <c r="D31" s="20" t="s">
        <v>45</v>
      </c>
      <c r="E31" s="62" t="s">
        <v>45</v>
      </c>
      <c r="F31" s="19">
        <f>IF($C31=$C$6,5,0)+IF($D31=$C$6,3,0)+IF($E31=$C$6,1,0)</f>
        <v>5</v>
      </c>
      <c r="G31" s="30"/>
      <c r="H31" s="20">
        <f>IF($C31=$C$7,5,0)+IF($D31=$C$7,3,0)+IF($E31=$C$7,1,0)</f>
        <v>4</v>
      </c>
      <c r="I31" s="31"/>
      <c r="J31" s="48"/>
    </row>
    <row r="32" spans="1:14" x14ac:dyDescent="0.2">
      <c r="A32" s="48"/>
      <c r="B32" s="10"/>
      <c r="C32" s="11" t="s">
        <v>145</v>
      </c>
      <c r="D32" s="11" t="s">
        <v>146</v>
      </c>
      <c r="E32" s="11" t="s">
        <v>147</v>
      </c>
      <c r="F32" s="19"/>
      <c r="G32" s="30"/>
      <c r="H32" s="20"/>
      <c r="I32" s="31"/>
      <c r="J32" s="48"/>
    </row>
    <row r="33" spans="1:10" x14ac:dyDescent="0.2">
      <c r="A33" s="48"/>
      <c r="B33" s="32"/>
      <c r="C33" s="68" t="s">
        <v>148</v>
      </c>
      <c r="D33" s="68" t="s">
        <v>149</v>
      </c>
      <c r="E33" s="70" t="s">
        <v>150</v>
      </c>
      <c r="F33" s="26"/>
      <c r="G33" s="27">
        <f>F31+G30</f>
        <v>21</v>
      </c>
      <c r="H33" s="28"/>
      <c r="I33" s="29">
        <f>H31+I30</f>
        <v>43</v>
      </c>
      <c r="J33" s="48"/>
    </row>
    <row r="34" spans="1:10" x14ac:dyDescent="0.2">
      <c r="A34" s="48"/>
      <c r="B34" s="10" t="s">
        <v>27</v>
      </c>
      <c r="C34" s="11" t="s">
        <v>45</v>
      </c>
      <c r="D34" s="11" t="s">
        <v>45</v>
      </c>
      <c r="E34" s="53" t="s">
        <v>45</v>
      </c>
      <c r="F34" s="19">
        <f>IF($C34=$C$6,5,0)+IF($D34=$C$6,3,0)+IF($E34=$C$6,1,0)</f>
        <v>0</v>
      </c>
      <c r="G34" s="30"/>
      <c r="H34" s="20">
        <f>IF($C34=$C$7,5,0)+IF($D34=$C$7,3,0)+IF($E34=$C$7,1,0)</f>
        <v>9</v>
      </c>
      <c r="I34" s="31"/>
      <c r="J34" s="48"/>
    </row>
    <row r="35" spans="1:10" x14ac:dyDescent="0.2">
      <c r="A35" s="48"/>
      <c r="B35" s="10"/>
      <c r="C35" s="11" t="s">
        <v>70</v>
      </c>
      <c r="D35" s="11" t="s">
        <v>131</v>
      </c>
      <c r="E35" s="11" t="s">
        <v>132</v>
      </c>
      <c r="F35" s="19"/>
      <c r="G35" s="30"/>
      <c r="H35" s="20"/>
      <c r="I35" s="31"/>
      <c r="J35" s="48"/>
    </row>
    <row r="36" spans="1:10" x14ac:dyDescent="0.2">
      <c r="A36" s="48"/>
      <c r="B36" s="32"/>
      <c r="C36" s="58" t="s">
        <v>172</v>
      </c>
      <c r="D36" s="58" t="s">
        <v>173</v>
      </c>
      <c r="E36" s="11" t="s">
        <v>174</v>
      </c>
      <c r="F36" s="26"/>
      <c r="G36" s="27">
        <f>F34+G33</f>
        <v>21</v>
      </c>
      <c r="H36" s="28"/>
      <c r="I36" s="29">
        <f>H34+I33</f>
        <v>52</v>
      </c>
      <c r="J36" s="48"/>
    </row>
    <row r="37" spans="1:10" x14ac:dyDescent="0.2">
      <c r="A37" s="48"/>
      <c r="B37" s="10" t="s">
        <v>28</v>
      </c>
      <c r="C37" s="11" t="s">
        <v>42</v>
      </c>
      <c r="D37" s="11" t="s">
        <v>42</v>
      </c>
      <c r="E37" s="61" t="s">
        <v>42</v>
      </c>
      <c r="F37" s="19">
        <f>IF($C37=$C$6,5,0)+IF($D37=$C$6,3,0)+IF($E37=$C$6,1,0)</f>
        <v>9</v>
      </c>
      <c r="G37" s="30"/>
      <c r="H37" s="20">
        <f>IF($C37=$C$7,5,0)+IF($D37=$C$7,3,0)+IF($E37=$C$7,1,0)</f>
        <v>0</v>
      </c>
      <c r="I37" s="31"/>
      <c r="J37" s="48"/>
    </row>
    <row r="38" spans="1:10" x14ac:dyDescent="0.2">
      <c r="A38" s="48"/>
      <c r="B38" s="10"/>
      <c r="C38" s="11" t="s">
        <v>105</v>
      </c>
      <c r="D38" s="11" t="s">
        <v>106</v>
      </c>
      <c r="E38" s="11" t="s">
        <v>192</v>
      </c>
      <c r="F38" s="19"/>
      <c r="G38" s="30"/>
      <c r="H38" s="20"/>
      <c r="I38" s="31"/>
      <c r="J38" s="48"/>
    </row>
    <row r="39" spans="1:10" x14ac:dyDescent="0.2">
      <c r="A39" s="48"/>
      <c r="B39" s="32"/>
      <c r="C39" s="64" t="s">
        <v>193</v>
      </c>
      <c r="D39" s="67" t="s">
        <v>194</v>
      </c>
      <c r="E39" s="67" t="s">
        <v>195</v>
      </c>
      <c r="F39" s="26"/>
      <c r="G39" s="27">
        <f>F37+G36</f>
        <v>30</v>
      </c>
      <c r="H39" s="28"/>
      <c r="I39" s="29">
        <f>H37+I36</f>
        <v>52</v>
      </c>
      <c r="J39" s="48"/>
    </row>
    <row r="40" spans="1:10" x14ac:dyDescent="0.2">
      <c r="A40" s="48"/>
      <c r="B40" s="10" t="s">
        <v>29</v>
      </c>
      <c r="C40" s="11" t="s">
        <v>45</v>
      </c>
      <c r="D40" s="12"/>
      <c r="E40" s="51"/>
      <c r="F40" s="19">
        <f>IF($C40=$C$6,5,0)+IF($D40=$C$6,0,0)+IF($E40=$C$6,0,0)</f>
        <v>0</v>
      </c>
      <c r="G40" s="30"/>
      <c r="H40" s="20">
        <f>IF($C40=$C$7,5,0)+IF($D40=$C$7,0,0)+IF($E40=$C$7,0,0)</f>
        <v>5</v>
      </c>
      <c r="I40" s="31"/>
      <c r="J40" s="48"/>
    </row>
    <row r="41" spans="1:10" x14ac:dyDescent="0.2">
      <c r="A41" s="48"/>
      <c r="B41" s="36"/>
      <c r="C41" s="12"/>
      <c r="D41" s="12" t="s">
        <v>110</v>
      </c>
      <c r="E41" s="51" t="s">
        <v>196</v>
      </c>
      <c r="F41" s="19"/>
      <c r="G41" s="30"/>
      <c r="H41" s="20"/>
      <c r="I41" s="31"/>
      <c r="J41" s="48"/>
    </row>
    <row r="42" spans="1:10" x14ac:dyDescent="0.2">
      <c r="A42" s="48"/>
      <c r="B42" s="32"/>
      <c r="C42" s="23" t="s">
        <v>197</v>
      </c>
      <c r="D42" s="41" t="s">
        <v>53</v>
      </c>
      <c r="E42" s="56" t="s">
        <v>50</v>
      </c>
      <c r="F42" s="26"/>
      <c r="G42" s="27">
        <f>F40+G39</f>
        <v>30</v>
      </c>
      <c r="H42" s="28"/>
      <c r="I42" s="29">
        <f>H40+I39</f>
        <v>57</v>
      </c>
      <c r="J42" s="48"/>
    </row>
    <row r="43" spans="1:10" x14ac:dyDescent="0.2">
      <c r="A43" s="48"/>
      <c r="B43" s="10" t="s">
        <v>30</v>
      </c>
      <c r="C43" s="11" t="s">
        <v>42</v>
      </c>
      <c r="D43" s="11" t="s">
        <v>45</v>
      </c>
      <c r="E43" s="53" t="s">
        <v>42</v>
      </c>
      <c r="F43" s="19">
        <v>6</v>
      </c>
      <c r="G43" s="30"/>
      <c r="H43" s="19">
        <v>3</v>
      </c>
      <c r="I43" s="31"/>
      <c r="J43" s="48"/>
    </row>
    <row r="44" spans="1:10" x14ac:dyDescent="0.2">
      <c r="A44" s="48"/>
      <c r="B44" s="10"/>
      <c r="C44" s="11" t="s">
        <v>64</v>
      </c>
      <c r="D44" s="11" t="s">
        <v>94</v>
      </c>
      <c r="E44" s="11" t="s">
        <v>95</v>
      </c>
      <c r="F44" s="19"/>
      <c r="G44" s="30"/>
      <c r="H44" s="20"/>
      <c r="I44" s="31"/>
      <c r="J44" s="48"/>
    </row>
    <row r="45" spans="1:10" x14ac:dyDescent="0.2">
      <c r="A45" s="48"/>
      <c r="B45" s="32"/>
      <c r="C45" s="11" t="s">
        <v>96</v>
      </c>
      <c r="D45" s="11" t="s">
        <v>97</v>
      </c>
      <c r="E45" s="11" t="s">
        <v>98</v>
      </c>
      <c r="F45" s="26"/>
      <c r="G45" s="27"/>
      <c r="H45" s="28"/>
      <c r="I45" s="29"/>
      <c r="J45" s="48"/>
    </row>
    <row r="46" spans="1:10" x14ac:dyDescent="0.2">
      <c r="A46" s="48"/>
      <c r="B46" s="10" t="s">
        <v>31</v>
      </c>
      <c r="C46" s="60" t="s">
        <v>42</v>
      </c>
      <c r="D46" s="60" t="s">
        <v>45</v>
      </c>
      <c r="E46" s="61" t="s">
        <v>45</v>
      </c>
      <c r="F46" s="19">
        <v>5</v>
      </c>
      <c r="G46" s="30"/>
      <c r="H46" s="19">
        <v>4</v>
      </c>
      <c r="I46" s="31"/>
      <c r="J46" s="48"/>
    </row>
    <row r="47" spans="1:10" x14ac:dyDescent="0.2">
      <c r="A47" s="48"/>
      <c r="B47" s="10"/>
      <c r="C47" s="11" t="s">
        <v>127</v>
      </c>
      <c r="D47" s="11" t="s">
        <v>71</v>
      </c>
      <c r="E47" s="11" t="s">
        <v>70</v>
      </c>
      <c r="F47" s="19"/>
      <c r="G47" s="30"/>
      <c r="H47" s="20"/>
      <c r="I47" s="31"/>
      <c r="J47" s="48"/>
    </row>
    <row r="48" spans="1:10" x14ac:dyDescent="0.2">
      <c r="A48" s="48"/>
      <c r="B48" s="32"/>
      <c r="C48" s="11" t="s">
        <v>128</v>
      </c>
      <c r="D48" s="11" t="s">
        <v>129</v>
      </c>
      <c r="E48" s="11" t="s">
        <v>130</v>
      </c>
      <c r="F48" s="26"/>
      <c r="G48" s="27"/>
      <c r="H48" s="28"/>
      <c r="I48" s="29"/>
      <c r="J48" s="48"/>
    </row>
    <row r="49" spans="1:12" x14ac:dyDescent="0.2">
      <c r="A49" s="48"/>
      <c r="B49" s="10" t="s">
        <v>41</v>
      </c>
      <c r="C49" s="60" t="s">
        <v>42</v>
      </c>
      <c r="D49" s="60" t="s">
        <v>45</v>
      </c>
      <c r="E49" s="61" t="s">
        <v>42</v>
      </c>
      <c r="F49" s="19">
        <v>6</v>
      </c>
      <c r="G49" s="30"/>
      <c r="H49" s="19">
        <v>3</v>
      </c>
      <c r="I49" s="31"/>
      <c r="J49" s="48"/>
    </row>
    <row r="50" spans="1:12" x14ac:dyDescent="0.2">
      <c r="A50" s="48"/>
      <c r="B50" s="10"/>
      <c r="C50" s="11" t="s">
        <v>127</v>
      </c>
      <c r="D50" s="11" t="s">
        <v>71</v>
      </c>
      <c r="E50" s="11" t="s">
        <v>124</v>
      </c>
      <c r="F50" s="19"/>
      <c r="G50" s="30"/>
      <c r="H50" s="20"/>
      <c r="I50" s="31"/>
      <c r="J50" s="48"/>
    </row>
    <row r="51" spans="1:12" x14ac:dyDescent="0.2">
      <c r="A51" s="48"/>
      <c r="B51" s="32"/>
      <c r="C51" s="11" t="s">
        <v>175</v>
      </c>
      <c r="D51" s="11" t="s">
        <v>176</v>
      </c>
      <c r="E51" s="11" t="s">
        <v>177</v>
      </c>
      <c r="F51" s="26"/>
      <c r="G51" s="27"/>
      <c r="H51" s="28"/>
      <c r="I51" s="29"/>
      <c r="J51" s="48"/>
    </row>
    <row r="52" spans="1:12" x14ac:dyDescent="0.2">
      <c r="A52" s="48"/>
      <c r="B52" s="10" t="s">
        <v>32</v>
      </c>
      <c r="C52" s="60" t="s">
        <v>45</v>
      </c>
      <c r="D52" s="60" t="s">
        <v>45</v>
      </c>
      <c r="E52" s="61" t="s">
        <v>45</v>
      </c>
      <c r="F52" s="19">
        <v>0</v>
      </c>
      <c r="G52" s="30"/>
      <c r="H52" s="19">
        <v>9</v>
      </c>
      <c r="I52" s="31"/>
      <c r="J52" s="48"/>
      <c r="K52" t="s">
        <v>33</v>
      </c>
      <c r="L52">
        <v>150</v>
      </c>
    </row>
    <row r="53" spans="1:12" x14ac:dyDescent="0.2">
      <c r="A53" s="48"/>
      <c r="B53" s="10"/>
      <c r="C53" s="11" t="s">
        <v>126</v>
      </c>
      <c r="D53" s="11" t="s">
        <v>140</v>
      </c>
      <c r="E53" s="11" t="s">
        <v>141</v>
      </c>
      <c r="F53" s="19"/>
      <c r="G53" s="30"/>
      <c r="H53" s="20"/>
      <c r="I53" s="31"/>
      <c r="J53" s="48"/>
    </row>
    <row r="54" spans="1:12" ht="13.5" thickBot="1" x14ac:dyDescent="0.25">
      <c r="A54" s="48"/>
      <c r="B54" s="32"/>
      <c r="C54" s="58" t="s">
        <v>142</v>
      </c>
      <c r="D54" s="58" t="s">
        <v>143</v>
      </c>
      <c r="E54" s="59" t="s">
        <v>144</v>
      </c>
      <c r="F54" s="26"/>
      <c r="G54" s="27"/>
      <c r="H54" s="28"/>
      <c r="I54" s="29"/>
      <c r="J54" s="48"/>
    </row>
    <row r="55" spans="1:12" x14ac:dyDescent="0.2">
      <c r="A55" s="48"/>
      <c r="B55" s="10" t="s">
        <v>34</v>
      </c>
      <c r="C55" s="11" t="s">
        <v>45</v>
      </c>
      <c r="D55" s="11" t="s">
        <v>45</v>
      </c>
      <c r="E55" s="53" t="s">
        <v>42</v>
      </c>
      <c r="F55" s="19">
        <v>1</v>
      </c>
      <c r="G55" s="30"/>
      <c r="H55" s="19">
        <v>8</v>
      </c>
      <c r="I55" s="31"/>
      <c r="J55" s="48"/>
    </row>
    <row r="56" spans="1:12" x14ac:dyDescent="0.2">
      <c r="A56" s="48"/>
      <c r="B56" s="10"/>
      <c r="C56" s="11" t="s">
        <v>198</v>
      </c>
      <c r="D56" s="11" t="s">
        <v>141</v>
      </c>
      <c r="E56" s="11" t="s">
        <v>199</v>
      </c>
      <c r="F56" s="19"/>
      <c r="G56" s="30"/>
      <c r="H56" s="20"/>
      <c r="I56" s="31"/>
      <c r="J56" s="48"/>
    </row>
    <row r="57" spans="1:12" ht="13.5" thickBot="1" x14ac:dyDescent="0.25">
      <c r="A57" s="48"/>
      <c r="B57" s="32"/>
      <c r="C57" s="58" t="s">
        <v>210</v>
      </c>
      <c r="D57" s="58" t="s">
        <v>209</v>
      </c>
      <c r="E57" s="59" t="s">
        <v>208</v>
      </c>
      <c r="F57" s="26"/>
      <c r="G57" s="27"/>
      <c r="H57" s="28"/>
      <c r="I57" s="29"/>
      <c r="J57" s="48"/>
    </row>
    <row r="58" spans="1:12" x14ac:dyDescent="0.2">
      <c r="A58" s="48"/>
      <c r="B58" s="10" t="s">
        <v>35</v>
      </c>
      <c r="C58" s="11" t="s">
        <v>45</v>
      </c>
      <c r="D58" s="11" t="s">
        <v>45</v>
      </c>
      <c r="E58" s="53" t="s">
        <v>42</v>
      </c>
      <c r="F58" s="19">
        <v>1</v>
      </c>
      <c r="G58" s="30"/>
      <c r="H58" s="19">
        <v>8</v>
      </c>
      <c r="I58" s="31"/>
      <c r="J58" s="48"/>
    </row>
    <row r="59" spans="1:12" x14ac:dyDescent="0.2">
      <c r="A59" s="48"/>
      <c r="B59" s="10"/>
      <c r="C59" s="11" t="s">
        <v>99</v>
      </c>
      <c r="D59" s="11" t="s">
        <v>100</v>
      </c>
      <c r="E59" s="11" t="s">
        <v>101</v>
      </c>
      <c r="F59" s="19"/>
      <c r="G59" s="30"/>
      <c r="H59" s="20"/>
      <c r="I59" s="31"/>
      <c r="J59" s="48"/>
    </row>
    <row r="60" spans="1:12" x14ac:dyDescent="0.2">
      <c r="A60" s="48"/>
      <c r="B60" s="32"/>
      <c r="C60" s="58" t="s">
        <v>102</v>
      </c>
      <c r="D60" s="58" t="s">
        <v>103</v>
      </c>
      <c r="E60" s="59" t="s">
        <v>104</v>
      </c>
      <c r="F60" s="26"/>
      <c r="G60" s="27"/>
      <c r="H60" s="28"/>
      <c r="I60" s="29"/>
      <c r="J60" s="48"/>
    </row>
    <row r="61" spans="1:12" x14ac:dyDescent="0.2">
      <c r="A61" s="48"/>
      <c r="B61" s="10" t="s">
        <v>36</v>
      </c>
      <c r="C61" s="11" t="s">
        <v>42</v>
      </c>
      <c r="D61" s="11" t="s">
        <v>45</v>
      </c>
      <c r="E61" s="53" t="s">
        <v>45</v>
      </c>
      <c r="F61" s="19">
        <v>5</v>
      </c>
      <c r="G61" s="30"/>
      <c r="H61" s="19">
        <v>4</v>
      </c>
      <c r="I61" s="31"/>
      <c r="J61" s="48"/>
    </row>
    <row r="62" spans="1:12" x14ac:dyDescent="0.2">
      <c r="A62" s="48"/>
      <c r="B62" s="10"/>
      <c r="C62" s="11" t="s">
        <v>124</v>
      </c>
      <c r="D62" s="11" t="s">
        <v>125</v>
      </c>
      <c r="E62" s="11" t="s">
        <v>126</v>
      </c>
      <c r="F62" s="19"/>
      <c r="G62" s="30"/>
      <c r="H62" s="20"/>
      <c r="I62" s="31"/>
      <c r="J62" s="48"/>
    </row>
    <row r="63" spans="1:12" ht="13.5" thickBot="1" x14ac:dyDescent="0.25">
      <c r="A63" s="48"/>
      <c r="B63" s="32"/>
      <c r="C63" s="58" t="s">
        <v>121</v>
      </c>
      <c r="D63" s="58" t="s">
        <v>122</v>
      </c>
      <c r="E63" s="11" t="s">
        <v>123</v>
      </c>
      <c r="F63" s="26"/>
      <c r="G63" s="27"/>
      <c r="H63" s="28"/>
      <c r="I63" s="29"/>
      <c r="J63" s="48"/>
    </row>
    <row r="64" spans="1:12" ht="16.5" thickTop="1" thickBot="1" x14ac:dyDescent="0.25">
      <c r="E64" s="86" t="s">
        <v>37</v>
      </c>
      <c r="F64" s="74" t="str">
        <f>F9</f>
        <v>MC</v>
      </c>
      <c r="G64" s="74"/>
      <c r="H64" s="74" t="str">
        <f>H9</f>
        <v>Warwick</v>
      </c>
      <c r="I64" s="74"/>
    </row>
    <row r="65" spans="1:10" ht="16.5" thickTop="1" thickBot="1" x14ac:dyDescent="0.25">
      <c r="E65" s="86"/>
      <c r="F65" s="87">
        <v>54</v>
      </c>
      <c r="G65" s="87"/>
      <c r="H65" s="88">
        <v>96</v>
      </c>
      <c r="I65" s="88"/>
    </row>
    <row r="67" spans="1:10" ht="21.75" x14ac:dyDescent="0.4">
      <c r="A67" s="46"/>
      <c r="B67" s="47" t="s">
        <v>38</v>
      </c>
      <c r="C67" s="79" t="s">
        <v>48</v>
      </c>
      <c r="D67" s="79"/>
      <c r="E67" s="80"/>
      <c r="F67" s="80"/>
      <c r="G67" s="81">
        <v>0.2638888888888889</v>
      </c>
      <c r="H67" s="81"/>
      <c r="I67" s="81"/>
      <c r="J67" s="81"/>
    </row>
    <row r="82" ht="15.75" customHeight="1" x14ac:dyDescent="0.2"/>
  </sheetData>
  <sheetProtection selectLockedCells="1" selectUnlockedCells="1"/>
  <mergeCells count="16">
    <mergeCell ref="B1:I1"/>
    <mergeCell ref="B2:I2"/>
    <mergeCell ref="B3:I3"/>
    <mergeCell ref="B5:I5"/>
    <mergeCell ref="F6:I6"/>
    <mergeCell ref="F9:G9"/>
    <mergeCell ref="H9:I9"/>
    <mergeCell ref="C67:D67"/>
    <mergeCell ref="E67:F67"/>
    <mergeCell ref="G67:J67"/>
    <mergeCell ref="L16:N16"/>
    <mergeCell ref="E64:E65"/>
    <mergeCell ref="F64:G64"/>
    <mergeCell ref="H64:I64"/>
    <mergeCell ref="F65:G65"/>
    <mergeCell ref="H65:I65"/>
  </mergeCells>
  <dataValidations count="1">
    <dataValidation type="list" showErrorMessage="1" sqref="H11 H13:H14 H16:H17 H19:H20 H22:H23 H25:H26 H28:H29 H31:H32 H34:H35 H37:H38 H40:H41 H56 H44 H47 H50 C61:E61 H53 H59 C10:E10 C13:E13 C16:E16 C19:E19 C22:E22 C25:E25 C28:E28 C31:E31 C34:E34 C37:E37 C40:E40 C43:E43 C46:E46 C49:E49 C52:E52 C55:E55 C58:E58 H62">
      <formula1>$C$5:$C$7</formula1>
      <formula2>0</formula2>
    </dataValidation>
  </dataValidations>
  <printOptions horizontalCentered="1" verticalCentered="1"/>
  <pageMargins left="0.75" right="0.75" top="1" bottom="1" header="0.51180555555555551" footer="0.51180555555555551"/>
  <pageSetup scale="72" firstPageNumber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Boys SH Master</vt:lpstr>
      <vt:lpstr>Girls SH Master</vt:lpstr>
      <vt:lpstr>'Boys SH Master'!Print_Area</vt:lpstr>
      <vt:lpstr>'Girls SH Master'!Print_Area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Greenwood, Taylor</dc:creator>
  <cp:lastModifiedBy>Steven Young</cp:lastModifiedBy>
  <cp:lastPrinted>2024-04-15T13:40:02Z</cp:lastPrinted>
  <dcterms:created xsi:type="dcterms:W3CDTF">2024-04-15T11:59:17Z</dcterms:created>
  <dcterms:modified xsi:type="dcterms:W3CDTF">2026-04-28T00:15:00Z</dcterms:modified>
</cp:coreProperties>
</file>